
<file path=[Content_Types].xml><?xml version="1.0" encoding="utf-8"?>
<Types xmlns="http://schemas.openxmlformats.org/package/2006/content-types"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TECHNO\Desktop\Dataset MeriSKILL\"/>
    </mc:Choice>
  </mc:AlternateContent>
  <xr:revisionPtr revIDLastSave="0" documentId="13_ncr:1_{AFF661F9-DDDF-4771-9D5D-EDE39FDDCAC4}" xr6:coauthVersionLast="47" xr6:coauthVersionMax="47" xr10:uidLastSave="{00000000-0000-0000-0000-000000000000}"/>
  <bookViews>
    <workbookView xWindow="-96" yWindow="-96" windowWidth="23232" windowHeight="12552" activeTab="1" xr2:uid="{FD4BFB36-261B-4E0F-BCE7-1087967702DD}"/>
  </bookViews>
  <sheets>
    <sheet name="Questions" sheetId="1" r:id="rId1"/>
    <sheet name="Analysing" sheetId="2" r:id="rId2"/>
    <sheet name="Dashboard" sheetId="3" r:id="rId3"/>
  </sheets>
  <calcPr calcId="191029"/>
  <pivotCaches>
    <pivotCache cacheId="0" r:id="rId4"/>
    <pivotCache cacheId="1" r:id="rId5"/>
    <pivotCache cacheId="2" r:id="rId6"/>
    <pivotCache cacheId="3" r:id="rId7"/>
    <pivotCache cacheId="4" r:id="rId8"/>
    <pivotCache cacheId="5" r:id="rId9"/>
    <pivotCache cacheId="6" r:id="rId10"/>
    <pivotCache cacheId="7" r:id="rId11"/>
    <pivotCache cacheId="8" r:id="rId12"/>
    <pivotCache cacheId="9" r:id="rId13"/>
    <pivotCache cacheId="10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cd306b4-4c41-49e7-bb62-5e24daa3354e" name="Sales" connection="Query - Sales"/>
        </x15:modelTables>
      </x15:dataModel>
    </ext>
  </extLst>
</workbook>
</file>

<file path=xl/calcChain.xml><?xml version="1.0" encoding="utf-8"?>
<calcChain xmlns="http://schemas.openxmlformats.org/spreadsheetml/2006/main">
  <c r="E15" i="2" l="1"/>
  <c r="E12" i="2"/>
  <c r="E9" i="2"/>
  <c r="E6" i="2"/>
  <c r="E3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86F1F40-4C46-4D12-8D05-BE34C917C16A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42098a79-53f4-4849-8403-402dae6673d6"/>
      </ext>
    </extLst>
  </connection>
  <connection id="2" xr16:uid="{B408372B-E326-453D-86F8-950C9755AA8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<sst xmlns="http://schemas.openxmlformats.org/spreadsheetml/2006/main" count="60" uniqueCount="36">
  <si>
    <t>Total Sales</t>
  </si>
  <si>
    <t>Total Orders</t>
  </si>
  <si>
    <t>Quantity</t>
  </si>
  <si>
    <t>Num of Products</t>
  </si>
  <si>
    <t>Total Sales for each City</t>
  </si>
  <si>
    <t>Total Sales for Most 5 Product</t>
  </si>
  <si>
    <t>Total Sales For Less 5 Product</t>
  </si>
  <si>
    <t>Total Sales Over Hours</t>
  </si>
  <si>
    <t>Total Sales Over Days</t>
  </si>
  <si>
    <t>Total Sales Over Months</t>
  </si>
  <si>
    <t>Sum of Sales</t>
  </si>
  <si>
    <t>Count of Order ID</t>
  </si>
  <si>
    <t>Sum of Quantity Ordered</t>
  </si>
  <si>
    <t>Row Labels</t>
  </si>
  <si>
    <t>27in 4K Gaming Monitor</t>
  </si>
  <si>
    <t>AA Batteries (4-pack)</t>
  </si>
  <si>
    <t>AAA Batteries (4-pack)</t>
  </si>
  <si>
    <t>Google Phone</t>
  </si>
  <si>
    <t>iPhone</t>
  </si>
  <si>
    <t>Lightning Charging Cable</t>
  </si>
  <si>
    <t>Macbook Pro Laptop</t>
  </si>
  <si>
    <t>ThinkPad Laptop</t>
  </si>
  <si>
    <t>USB-C Charging Cable</t>
  </si>
  <si>
    <t>Wired Headphones</t>
  </si>
  <si>
    <t>Grand Total</t>
  </si>
  <si>
    <t>Distinct Count of Product</t>
  </si>
  <si>
    <t xml:space="preserve"> Atlanta</t>
  </si>
  <si>
    <t xml:space="preserve"> Austin</t>
  </si>
  <si>
    <t xml:space="preserve"> Boston</t>
  </si>
  <si>
    <t xml:space="preserve"> Dallas</t>
  </si>
  <si>
    <t xml:space="preserve"> Los Angeles</t>
  </si>
  <si>
    <t xml:space="preserve"> New York City</t>
  </si>
  <si>
    <t xml:space="preserve"> Portland</t>
  </si>
  <si>
    <t xml:space="preserve"> San Francisco</t>
  </si>
  <si>
    <t xml:space="preserve"> Seattle</t>
  </si>
  <si>
    <t>Num Of Customers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</si>
</sst>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" x14ac:knownFonts="1">
    <font>
      <sz val="11"/>
      <color theme="1"/>
      <name val="Calibri"/>
      <family val="2"/>
      <charset val="17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667AEB9B-C32E-401A-BA61-C8DDCA99D352}"/>
  </tableStyles>
  <colors>
    <mruColors>
      <color rgb="FFFFC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5.xml"/><Relationship Id="rId13" Type="http://schemas.openxmlformats.org/officeDocument/2006/relationships/pivotCacheDefinition" Target="pivotCache/pivotCacheDefinition10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pivotCacheDefinition" Target="pivotCache/pivotCacheDefinition4.xml"/><Relationship Id="rId12" Type="http://schemas.openxmlformats.org/officeDocument/2006/relationships/pivotCacheDefinition" Target="pivotCache/pivotCacheDefinition9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5" Type="http://schemas.openxmlformats.org/officeDocument/2006/relationships/pivotCacheDefinition" Target="pivotCache/pivotCacheDefinition2.xml"/><Relationship Id="rId15" Type="http://schemas.openxmlformats.org/officeDocument/2006/relationships/theme" Target="theme/theme1.xml"/><Relationship Id="rId10" Type="http://schemas.openxmlformats.org/officeDocument/2006/relationships/pivotCacheDefinition" Target="pivotCache/pivotCacheDefinition7.xml"/><Relationship Id="rId19" Type="http://schemas.openxmlformats.org/officeDocument/2006/relationships/powerPivotData" Target="model/item.data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pivotCacheDefinition" Target="pivotCache/pivotCacheDefinition1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[Analysis.xlsx]Analysing!PivotTable6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ln>
                  <a:noFill/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>
                <a:solidFill>
                  <a:srgbClr val="FFC000"/>
                </a:solidFill>
              </a:rPr>
              <a:t>Total Sales By Cities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ln>
                <a:noFill/>
              </a:ln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noFill/>
                  </a:ln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noFill/>
                  </a:ln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7120474917050463"/>
          <c:y val="0.17750658052165591"/>
          <c:w val="0.61778896152131924"/>
          <c:h val="0.7114703626870762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Analysing!$H$2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Analysing!$G$3:$G$12</c:f>
              <c:strCache>
                <c:ptCount val="9"/>
                <c:pt idx="0">
                  <c:v> Austin</c:v>
                </c:pt>
                <c:pt idx="1">
                  <c:v> Portland</c:v>
                </c:pt>
                <c:pt idx="2">
                  <c:v> Seattle</c:v>
                </c:pt>
                <c:pt idx="3">
                  <c:v> Dallas</c:v>
                </c:pt>
                <c:pt idx="4">
                  <c:v> Atlanta</c:v>
                </c:pt>
                <c:pt idx="5">
                  <c:v> Boston</c:v>
                </c:pt>
                <c:pt idx="6">
                  <c:v> New York City</c:v>
                </c:pt>
                <c:pt idx="7">
                  <c:v> Los Angeles</c:v>
                </c:pt>
                <c:pt idx="8">
                  <c:v> San Francisco</c:v>
                </c:pt>
              </c:strCache>
            </c:strRef>
          </c:cat>
          <c:val>
            <c:numRef>
              <c:f>Analysing!$H$3:$H$12</c:f>
              <c:numCache>
                <c:formatCode>General</c:formatCode>
                <c:ptCount val="9"/>
                <c:pt idx="0">
                  <c:v>1819581.7499999993</c:v>
                </c:pt>
                <c:pt idx="1">
                  <c:v>2320490.6099999989</c:v>
                </c:pt>
                <c:pt idx="2">
                  <c:v>2747755.48</c:v>
                </c:pt>
                <c:pt idx="3">
                  <c:v>2767975.3999999994</c:v>
                </c:pt>
                <c:pt idx="4">
                  <c:v>2795498.5799999996</c:v>
                </c:pt>
                <c:pt idx="5">
                  <c:v>3661642.0100000002</c:v>
                </c:pt>
                <c:pt idx="6">
                  <c:v>4664317.4300000072</c:v>
                </c:pt>
                <c:pt idx="7">
                  <c:v>5452570.8000000073</c:v>
                </c:pt>
                <c:pt idx="8">
                  <c:v>8262203.9100000151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E95-4128-A4A9-E600033750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075695608"/>
        <c:axId val="1075695968"/>
      </c:barChart>
      <c:catAx>
        <c:axId val="10756956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ln>
                  <a:noFill/>
                </a:ln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695968"/>
        <c:crosses val="autoZero"/>
        <c:auto val="1"/>
        <c:lblAlgn val="ctr"/>
        <c:lblOffset val="100"/>
        <c:noMultiLvlLbl val="0"/>
      </c:catAx>
      <c:valAx>
        <c:axId val="10756959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695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ln>
            <a:noFill/>
          </a:ln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[Analysis.xlsx]Analysing!PivotTable7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ln>
                  <a:noFill/>
                </a:ln>
                <a:solidFill>
                  <a:srgbClr val="FFC000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n>
                  <a:noFill/>
                </a:ln>
                <a:solidFill>
                  <a:srgbClr val="FFC000"/>
                </a:solidFill>
              </a:rPr>
              <a:t>Most Selling</a:t>
            </a:r>
            <a:r>
              <a:rPr lang="en-US" baseline="0">
                <a:ln>
                  <a:noFill/>
                </a:ln>
                <a:solidFill>
                  <a:srgbClr val="FFC000"/>
                </a:solidFill>
              </a:rPr>
              <a:t> 5 Products</a:t>
            </a:r>
            <a:endParaRPr lang="en-US">
              <a:ln>
                <a:noFill/>
              </a:ln>
              <a:solidFill>
                <a:srgbClr val="FFC000"/>
              </a:solidFill>
            </a:endParaRPr>
          </a:p>
        </c:rich>
      </c:tx>
      <c:layout>
        <c:manualLayout>
          <c:xMode val="edge"/>
          <c:yMode val="edge"/>
          <c:x val="0.28913737522657229"/>
          <c:y val="3.830424915747892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ln>
                <a:noFill/>
              </a:ln>
              <a:solidFill>
                <a:srgbClr val="FFC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Analysing!$H$14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Analysing!$G$15:$G$20</c:f>
              <c:strCache>
                <c:ptCount val="5"/>
                <c:pt idx="0">
                  <c:v>Macbook Pro Laptop</c:v>
                </c:pt>
                <c:pt idx="1">
                  <c:v>iPhone</c:v>
                </c:pt>
                <c:pt idx="2">
                  <c:v>ThinkPad Laptop</c:v>
                </c:pt>
                <c:pt idx="3">
                  <c:v>Google Phone</c:v>
                </c:pt>
                <c:pt idx="4">
                  <c:v>27in 4K Gaming Monitor</c:v>
                </c:pt>
              </c:strCache>
            </c:strRef>
          </c:cat>
          <c:val>
            <c:numRef>
              <c:f>Analysing!$H$15:$H$20</c:f>
              <c:numCache>
                <c:formatCode>General</c:formatCode>
                <c:ptCount val="5"/>
                <c:pt idx="0">
                  <c:v>8037600</c:v>
                </c:pt>
                <c:pt idx="1">
                  <c:v>4794300</c:v>
                </c:pt>
                <c:pt idx="2">
                  <c:v>4129958.6999999997</c:v>
                </c:pt>
                <c:pt idx="3">
                  <c:v>3319200</c:v>
                </c:pt>
                <c:pt idx="4">
                  <c:v>2435097.5599999996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CE8-4E65-86B7-C87172C521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70767408"/>
        <c:axId val="1070769208"/>
      </c:barChart>
      <c:catAx>
        <c:axId val="10707674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0769208"/>
        <c:crosses val="autoZero"/>
        <c:auto val="1"/>
        <c:lblAlgn val="ctr"/>
        <c:lblOffset val="100"/>
        <c:noMultiLvlLbl val="0"/>
      </c:catAx>
      <c:valAx>
        <c:axId val="1070769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07674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[Analysis.xlsx]Analysing!PivotTable11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ln>
                  <a:noFill/>
                </a:ln>
                <a:solidFill>
                  <a:srgbClr val="FFC000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n>
                  <a:noFill/>
                </a:ln>
              </a:rPr>
              <a:t>Total Sales Over Months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ln>
                <a:noFill/>
              </a:ln>
              <a:solidFill>
                <a:srgbClr val="FFC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noFill/>
                  </a:ln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noFill/>
                  </a:ln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noFill/>
                  </a:ln>
                  <a:solidFill>
                    <a:srgbClr val="FFC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Analysing!$K$29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Analysing!$J$30:$J$42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Analysing!$K$30:$K$42</c:f>
              <c:numCache>
                <c:formatCode>General</c:formatCode>
                <c:ptCount val="12"/>
                <c:pt idx="0">
                  <c:v>1822256.73</c:v>
                </c:pt>
                <c:pt idx="1">
                  <c:v>2202022.42</c:v>
                </c:pt>
                <c:pt idx="2">
                  <c:v>2807100.3800000004</c:v>
                </c:pt>
                <c:pt idx="3">
                  <c:v>3390670.24</c:v>
                </c:pt>
                <c:pt idx="4">
                  <c:v>3152606.7500000005</c:v>
                </c:pt>
                <c:pt idx="5">
                  <c:v>2577802.2599999998</c:v>
                </c:pt>
                <c:pt idx="6">
                  <c:v>2647775.7599999998</c:v>
                </c:pt>
                <c:pt idx="7">
                  <c:v>2244467.8799999985</c:v>
                </c:pt>
                <c:pt idx="8">
                  <c:v>2097560.1300000008</c:v>
                </c:pt>
                <c:pt idx="9">
                  <c:v>3736726.8799999994</c:v>
                </c:pt>
                <c:pt idx="10">
                  <c:v>3199603.2</c:v>
                </c:pt>
                <c:pt idx="11">
                  <c:v>4613443.3400000082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F8B-464E-A748-73F840EE69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77134504"/>
        <c:axId val="1272259432"/>
      </c:lineChart>
      <c:catAx>
        <c:axId val="10771345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2259432"/>
        <c:crosses val="autoZero"/>
        <c:auto val="1"/>
        <c:lblAlgn val="ctr"/>
        <c:lblOffset val="100"/>
        <c:noMultiLvlLbl val="0"/>
      </c:catAx>
      <c:valAx>
        <c:axId val="1272259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71345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ln>
            <a:noFill/>
          </a:ln>
          <a:solidFill>
            <a:srgbClr val="FFC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1.jpeg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254002</xdr:colOff>
      <xdr:row>0</xdr:row>
      <xdr:rowOff>110066</xdr:rowOff>
    </xdr:from>
    <xdr:to>
      <xdr:col>19</xdr:col>
      <xdr:colOff>76203</xdr:colOff>
      <xdr:row>30</xdr:row>
      <xdr:rowOff>68156</xdr:rowOff>
    </xdr:to>
    <xdr:sp macro="" textlink="">
      <xdr:nvSpPr>
        <xdr:cNvPr id="2" name="Rectangle: Rounded Corners 1" hidden="1">
          <a:extLst>
            <a:ext uri="{FF2B5EF4-FFF2-40B4-BE49-F238E27FC236}">
              <a16:creationId xmlns:a16="http://schemas.microsoft.com/office/drawing/2014/main" id="{DB9CAF8E-D860-B25E-0DF7-7DFF42407F96}"/>
            </a:ext>
          </a:extLst>
        </xdr:cNvPr>
        <xdr:cNvSpPr/>
      </xdr:nvSpPr>
      <xdr:spPr>
        <a:xfrm>
          <a:off x="2171702" y="110066"/>
          <a:ext cx="10049934" cy="5419090"/>
        </a:xfrm>
        <a:prstGeom prst="roundRect">
          <a:avLst/>
        </a:prstGeom>
        <a:solidFill>
          <a:schemeClr val="tx2">
            <a:lumMod val="50000"/>
          </a:schemeClr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330201</xdr:colOff>
      <xdr:row>4</xdr:row>
      <xdr:rowOff>135466</xdr:rowOff>
    </xdr:from>
    <xdr:to>
      <xdr:col>5</xdr:col>
      <xdr:colOff>342899</xdr:colOff>
      <xdr:row>26</xdr:row>
      <xdr:rowOff>122766</xdr:rowOff>
    </xdr:to>
    <xdr:sp macro="" textlink="">
      <xdr:nvSpPr>
        <xdr:cNvPr id="17" name="Rectangle: Rounded Corners 16" hidden="1">
          <a:extLst>
            <a:ext uri="{FF2B5EF4-FFF2-40B4-BE49-F238E27FC236}">
              <a16:creationId xmlns:a16="http://schemas.microsoft.com/office/drawing/2014/main" id="{09325250-B186-4743-AEFB-E4BE37935577}"/>
            </a:ext>
          </a:extLst>
        </xdr:cNvPr>
        <xdr:cNvSpPr/>
      </xdr:nvSpPr>
      <xdr:spPr>
        <a:xfrm>
          <a:off x="2247901" y="863599"/>
          <a:ext cx="1291165" cy="3992034"/>
        </a:xfrm>
        <a:prstGeom prst="roundRect">
          <a:avLst/>
        </a:prstGeom>
        <a:solidFill>
          <a:schemeClr val="tx2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338667</xdr:colOff>
      <xdr:row>0</xdr:row>
      <xdr:rowOff>131233</xdr:rowOff>
    </xdr:from>
    <xdr:to>
      <xdr:col>18</xdr:col>
      <xdr:colOff>46567</xdr:colOff>
      <xdr:row>4</xdr:row>
      <xdr:rowOff>50800</xdr:rowOff>
    </xdr:to>
    <xdr:sp macro="" textlink="">
      <xdr:nvSpPr>
        <xdr:cNvPr id="16" name="Rectangle: Rounded Corners 15" hidden="1">
          <a:extLst>
            <a:ext uri="{FF2B5EF4-FFF2-40B4-BE49-F238E27FC236}">
              <a16:creationId xmlns:a16="http://schemas.microsoft.com/office/drawing/2014/main" id="{BCE48D54-D5B5-4F97-9672-AEB33B0C57C0}"/>
            </a:ext>
          </a:extLst>
        </xdr:cNvPr>
        <xdr:cNvSpPr/>
      </xdr:nvSpPr>
      <xdr:spPr>
        <a:xfrm>
          <a:off x="2895600" y="131233"/>
          <a:ext cx="8657167" cy="647700"/>
        </a:xfrm>
        <a:prstGeom prst="roundRect">
          <a:avLst/>
        </a:prstGeom>
        <a:solidFill>
          <a:schemeClr val="tx2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601134</xdr:colOff>
      <xdr:row>5</xdr:row>
      <xdr:rowOff>46567</xdr:rowOff>
    </xdr:from>
    <xdr:to>
      <xdr:col>5</xdr:col>
      <xdr:colOff>20998</xdr:colOff>
      <xdr:row>7</xdr:row>
      <xdr:rowOff>118532</xdr:rowOff>
    </xdr:to>
    <xdr:pic>
      <xdr:nvPicPr>
        <xdr:cNvPr id="4" name="Picture 3" hidden="1">
          <a:extLst>
            <a:ext uri="{FF2B5EF4-FFF2-40B4-BE49-F238E27FC236}">
              <a16:creationId xmlns:a16="http://schemas.microsoft.com/office/drawing/2014/main" id="{CF3CC3F6-A504-26B2-919E-6BE9BE8AA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8834" y="956734"/>
          <a:ext cx="698331" cy="43603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5</xdr:col>
      <xdr:colOff>440267</xdr:colOff>
      <xdr:row>6</xdr:row>
      <xdr:rowOff>46566</xdr:rowOff>
    </xdr:from>
    <xdr:to>
      <xdr:col>9</xdr:col>
      <xdr:colOff>67734</xdr:colOff>
      <xdr:row>14</xdr:row>
      <xdr:rowOff>160866</xdr:rowOff>
    </xdr:to>
    <xdr:sp macro="" textlink="">
      <xdr:nvSpPr>
        <xdr:cNvPr id="12" name="Rectangle: Rounded Corners 11" hidden="1">
          <a:extLst>
            <a:ext uri="{FF2B5EF4-FFF2-40B4-BE49-F238E27FC236}">
              <a16:creationId xmlns:a16="http://schemas.microsoft.com/office/drawing/2014/main" id="{7A5C2FED-CFA8-3327-648E-186E6451CC98}"/>
            </a:ext>
          </a:extLst>
        </xdr:cNvPr>
        <xdr:cNvSpPr/>
      </xdr:nvSpPr>
      <xdr:spPr>
        <a:xfrm>
          <a:off x="3636434" y="1138766"/>
          <a:ext cx="2184400" cy="1570567"/>
        </a:xfrm>
        <a:prstGeom prst="roundRect">
          <a:avLst/>
        </a:prstGeom>
        <a:solidFill>
          <a:schemeClr val="tx2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478366</xdr:colOff>
      <xdr:row>7</xdr:row>
      <xdr:rowOff>114301</xdr:rowOff>
    </xdr:from>
    <xdr:to>
      <xdr:col>7</xdr:col>
      <xdr:colOff>211667</xdr:colOff>
      <xdr:row>8</xdr:row>
      <xdr:rowOff>148166</xdr:rowOff>
    </xdr:to>
    <xdr:sp macro="" textlink="Analysing!E3">
      <xdr:nvSpPr>
        <xdr:cNvPr id="7" name="TextBox 6" hidden="1">
          <a:extLst>
            <a:ext uri="{FF2B5EF4-FFF2-40B4-BE49-F238E27FC236}">
              <a16:creationId xmlns:a16="http://schemas.microsoft.com/office/drawing/2014/main" id="{4DA0E5F1-8AE7-4F5F-B7B2-53878D88EFB5}"/>
            </a:ext>
          </a:extLst>
        </xdr:cNvPr>
        <xdr:cNvSpPr txBox="1"/>
      </xdr:nvSpPr>
      <xdr:spPr>
        <a:xfrm>
          <a:off x="3674533" y="1388534"/>
          <a:ext cx="1011767" cy="2158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A101E95D-D5F2-43F1-8F58-5AF0D41D02E7}" type="TxLink">
            <a:rPr lang="en-US" sz="12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34492035.97</a:t>
          </a:fld>
          <a:endParaRPr lang="en-US" sz="1200" b="1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558799</xdr:colOff>
      <xdr:row>8</xdr:row>
      <xdr:rowOff>156633</xdr:rowOff>
    </xdr:from>
    <xdr:to>
      <xdr:col>7</xdr:col>
      <xdr:colOff>97367</xdr:colOff>
      <xdr:row>10</xdr:row>
      <xdr:rowOff>63500</xdr:rowOff>
    </xdr:to>
    <xdr:sp macro="" textlink="">
      <xdr:nvSpPr>
        <xdr:cNvPr id="8" name="TextBox 7" hidden="1">
          <a:extLst>
            <a:ext uri="{FF2B5EF4-FFF2-40B4-BE49-F238E27FC236}">
              <a16:creationId xmlns:a16="http://schemas.microsoft.com/office/drawing/2014/main" id="{82B9D605-3C89-4F38-1EBF-3CEEBCA41871}"/>
            </a:ext>
          </a:extLst>
        </xdr:cNvPr>
        <xdr:cNvSpPr txBox="1"/>
      </xdr:nvSpPr>
      <xdr:spPr>
        <a:xfrm>
          <a:off x="3754966" y="1612900"/>
          <a:ext cx="817034" cy="2709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</a:rPr>
            <a:t>Total Sales</a:t>
          </a:r>
        </a:p>
      </xdr:txBody>
    </xdr:sp>
    <xdr:clientData/>
  </xdr:twoCellAnchor>
  <xdr:twoCellAnchor>
    <xdr:from>
      <xdr:col>7</xdr:col>
      <xdr:colOff>457198</xdr:colOff>
      <xdr:row>7</xdr:row>
      <xdr:rowOff>97367</xdr:rowOff>
    </xdr:from>
    <xdr:to>
      <xdr:col>8</xdr:col>
      <xdr:colOff>469901</xdr:colOff>
      <xdr:row>8</xdr:row>
      <xdr:rowOff>122767</xdr:rowOff>
    </xdr:to>
    <xdr:sp macro="" textlink="Analysing!E6">
      <xdr:nvSpPr>
        <xdr:cNvPr id="9" name="TextBox 8" hidden="1">
          <a:extLst>
            <a:ext uri="{FF2B5EF4-FFF2-40B4-BE49-F238E27FC236}">
              <a16:creationId xmlns:a16="http://schemas.microsoft.com/office/drawing/2014/main" id="{1B0B442A-0E95-42B8-82EB-C97905CF53A8}"/>
            </a:ext>
          </a:extLst>
        </xdr:cNvPr>
        <xdr:cNvSpPr txBox="1"/>
      </xdr:nvSpPr>
      <xdr:spPr>
        <a:xfrm>
          <a:off x="4931831" y="1371600"/>
          <a:ext cx="651937" cy="2074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945D4BE2-51FD-428B-B56A-068DD16C726E}" type="TxLink">
            <a:rPr lang="en-US" sz="12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185950</a:t>
          </a:fld>
          <a:endParaRPr lang="en-US" sz="1400" b="1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321735</xdr:colOff>
      <xdr:row>8</xdr:row>
      <xdr:rowOff>169334</xdr:rowOff>
    </xdr:from>
    <xdr:to>
      <xdr:col>8</xdr:col>
      <xdr:colOff>605367</xdr:colOff>
      <xdr:row>10</xdr:row>
      <xdr:rowOff>76201</xdr:rowOff>
    </xdr:to>
    <xdr:sp macro="" textlink="">
      <xdr:nvSpPr>
        <xdr:cNvPr id="10" name="TextBox 9" hidden="1">
          <a:extLst>
            <a:ext uri="{FF2B5EF4-FFF2-40B4-BE49-F238E27FC236}">
              <a16:creationId xmlns:a16="http://schemas.microsoft.com/office/drawing/2014/main" id="{AEDCE83B-5519-48FE-A289-2A304E79D623}"/>
            </a:ext>
          </a:extLst>
        </xdr:cNvPr>
        <xdr:cNvSpPr txBox="1"/>
      </xdr:nvSpPr>
      <xdr:spPr>
        <a:xfrm>
          <a:off x="4796368" y="1625601"/>
          <a:ext cx="922866" cy="2709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</a:rPr>
            <a:t>Total Orders</a:t>
          </a:r>
        </a:p>
      </xdr:txBody>
    </xdr:sp>
    <xdr:clientData/>
  </xdr:twoCellAnchor>
  <xdr:twoCellAnchor>
    <xdr:from>
      <xdr:col>5</xdr:col>
      <xdr:colOff>465666</xdr:colOff>
      <xdr:row>12</xdr:row>
      <xdr:rowOff>135467</xdr:rowOff>
    </xdr:from>
    <xdr:to>
      <xdr:col>7</xdr:col>
      <xdr:colOff>469901</xdr:colOff>
      <xdr:row>14</xdr:row>
      <xdr:rowOff>29633</xdr:rowOff>
    </xdr:to>
    <xdr:sp macro="" textlink="">
      <xdr:nvSpPr>
        <xdr:cNvPr id="11" name="TextBox 10" hidden="1">
          <a:extLst>
            <a:ext uri="{FF2B5EF4-FFF2-40B4-BE49-F238E27FC236}">
              <a16:creationId xmlns:a16="http://schemas.microsoft.com/office/drawing/2014/main" id="{961D956D-920F-1F0A-2045-362DE3258BF6}"/>
            </a:ext>
          </a:extLst>
        </xdr:cNvPr>
        <xdr:cNvSpPr txBox="1"/>
      </xdr:nvSpPr>
      <xdr:spPr>
        <a:xfrm>
          <a:off x="3661833" y="2319867"/>
          <a:ext cx="1282701" cy="258233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  <a:latin typeface="+mn-lt"/>
              <a:ea typeface="+mn-ea"/>
              <a:cs typeface="+mn-cs"/>
            </a:rPr>
            <a:t>Total</a:t>
          </a:r>
          <a:r>
            <a:rPr lang="en-US" sz="1200" b="1">
              <a:solidFill>
                <a:schemeClr val="accent4">
                  <a:lumMod val="75000"/>
                </a:schemeClr>
              </a:solidFill>
            </a:rPr>
            <a:t> </a:t>
          </a:r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  <a:latin typeface="+mn-lt"/>
              <a:ea typeface="+mn-ea"/>
              <a:cs typeface="+mn-cs"/>
            </a:rPr>
            <a:t>Quantities</a:t>
          </a:r>
        </a:p>
        <a:p>
          <a:endParaRPr lang="en-US" sz="1100">
            <a:solidFill>
              <a:schemeClr val="accent4">
                <a:lumMod val="75000"/>
              </a:schemeClr>
            </a:solidFill>
          </a:endParaRPr>
        </a:p>
      </xdr:txBody>
    </xdr:sp>
    <xdr:clientData/>
  </xdr:twoCellAnchor>
  <xdr:twoCellAnchor>
    <xdr:from>
      <xdr:col>7</xdr:col>
      <xdr:colOff>292099</xdr:colOff>
      <xdr:row>12</xdr:row>
      <xdr:rowOff>139699</xdr:rowOff>
    </xdr:from>
    <xdr:to>
      <xdr:col>9</xdr:col>
      <xdr:colOff>88899</xdr:colOff>
      <xdr:row>14</xdr:row>
      <xdr:rowOff>110066</xdr:rowOff>
    </xdr:to>
    <xdr:sp macro="" textlink="">
      <xdr:nvSpPr>
        <xdr:cNvPr id="13" name="TextBox 12" hidden="1">
          <a:extLst>
            <a:ext uri="{FF2B5EF4-FFF2-40B4-BE49-F238E27FC236}">
              <a16:creationId xmlns:a16="http://schemas.microsoft.com/office/drawing/2014/main" id="{D505511B-574C-8A23-F1B1-D63194D8E5B3}"/>
            </a:ext>
          </a:extLst>
        </xdr:cNvPr>
        <xdr:cNvSpPr txBox="1"/>
      </xdr:nvSpPr>
      <xdr:spPr>
        <a:xfrm>
          <a:off x="4766732" y="2324099"/>
          <a:ext cx="1075267" cy="3344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  <a:latin typeface="+mn-lt"/>
              <a:ea typeface="+mn-ea"/>
              <a:cs typeface="+mn-cs"/>
            </a:rPr>
            <a:t>No</a:t>
          </a:r>
          <a:r>
            <a:rPr lang="en-US" sz="1100" b="1">
              <a:solidFill>
                <a:srgbClr val="FFC000"/>
              </a:solidFill>
            </a:rPr>
            <a:t>. </a:t>
          </a:r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  <a:latin typeface="+mn-lt"/>
              <a:ea typeface="+mn-ea"/>
              <a:cs typeface="+mn-cs"/>
            </a:rPr>
            <a:t>Customers</a:t>
          </a:r>
        </a:p>
      </xdr:txBody>
    </xdr:sp>
    <xdr:clientData/>
  </xdr:twoCellAnchor>
  <xdr:twoCellAnchor>
    <xdr:from>
      <xdr:col>7</xdr:col>
      <xdr:colOff>469900</xdr:colOff>
      <xdr:row>11</xdr:row>
      <xdr:rowOff>71967</xdr:rowOff>
    </xdr:from>
    <xdr:to>
      <xdr:col>8</xdr:col>
      <xdr:colOff>499533</xdr:colOff>
      <xdr:row>12</xdr:row>
      <xdr:rowOff>135467</xdr:rowOff>
    </xdr:to>
    <xdr:sp macro="" textlink="Analysing!E15">
      <xdr:nvSpPr>
        <xdr:cNvPr id="14" name="TextBox 13" hidden="1">
          <a:extLst>
            <a:ext uri="{FF2B5EF4-FFF2-40B4-BE49-F238E27FC236}">
              <a16:creationId xmlns:a16="http://schemas.microsoft.com/office/drawing/2014/main" id="{8FF1BB16-3D2D-B370-6E8F-CD86F3D5EEE5}"/>
            </a:ext>
          </a:extLst>
        </xdr:cNvPr>
        <xdr:cNvSpPr txBox="1"/>
      </xdr:nvSpPr>
      <xdr:spPr>
        <a:xfrm>
          <a:off x="4944533" y="2074334"/>
          <a:ext cx="668867" cy="245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F5551B3D-19BB-43F3-AE53-5C56C6E66D2A}" type="TxLink">
            <a:rPr lang="en-US" sz="12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178437</a:t>
          </a:fld>
          <a:endParaRPr lang="en-US" sz="1200" b="1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33869</xdr:colOff>
      <xdr:row>11</xdr:row>
      <xdr:rowOff>71965</xdr:rowOff>
    </xdr:from>
    <xdr:to>
      <xdr:col>7</xdr:col>
      <xdr:colOff>63503</xdr:colOff>
      <xdr:row>12</xdr:row>
      <xdr:rowOff>135465</xdr:rowOff>
    </xdr:to>
    <xdr:sp macro="" textlink="Analysing!E9">
      <xdr:nvSpPr>
        <xdr:cNvPr id="15" name="TextBox 14" hidden="1">
          <a:extLst>
            <a:ext uri="{FF2B5EF4-FFF2-40B4-BE49-F238E27FC236}">
              <a16:creationId xmlns:a16="http://schemas.microsoft.com/office/drawing/2014/main" id="{53B1DFA3-8ABE-4A0D-8479-426FCF8F21C7}"/>
            </a:ext>
          </a:extLst>
        </xdr:cNvPr>
        <xdr:cNvSpPr txBox="1"/>
      </xdr:nvSpPr>
      <xdr:spPr>
        <a:xfrm>
          <a:off x="3869269" y="2074332"/>
          <a:ext cx="668867" cy="245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146F08A3-1A0A-46B2-8333-0199072B36D3}" type="TxLink">
            <a:rPr lang="en-US" sz="1100" b="0" i="0" u="none" strike="noStrike">
              <a:solidFill>
                <a:schemeClr val="bg1"/>
              </a:solidFill>
              <a:latin typeface="Calibri"/>
              <a:cs typeface="Calibri"/>
            </a:rPr>
            <a:pPr/>
            <a:t>209079</a:t>
          </a:fld>
          <a:endParaRPr lang="en-US" sz="1200" b="1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605367</xdr:colOff>
      <xdr:row>7</xdr:row>
      <xdr:rowOff>105833</xdr:rowOff>
    </xdr:from>
    <xdr:to>
      <xdr:col>5</xdr:col>
      <xdr:colOff>21167</xdr:colOff>
      <xdr:row>9</xdr:row>
      <xdr:rowOff>50799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23AB595B-5672-4257-9415-C76E878788AE}"/>
            </a:ext>
          </a:extLst>
        </xdr:cNvPr>
        <xdr:cNvSpPr txBox="1"/>
      </xdr:nvSpPr>
      <xdr:spPr>
        <a:xfrm>
          <a:off x="2523067" y="1380066"/>
          <a:ext cx="694267" cy="3090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>
              <a:solidFill>
                <a:srgbClr val="FFC000"/>
              </a:solidFill>
            </a:rPr>
            <a:t>Sales</a:t>
          </a:r>
        </a:p>
      </xdr:txBody>
    </xdr:sp>
    <xdr:clientData/>
  </xdr:twoCellAnchor>
  <xdr:twoCellAnchor>
    <xdr:from>
      <xdr:col>3</xdr:col>
      <xdr:colOff>245535</xdr:colOff>
      <xdr:row>0</xdr:row>
      <xdr:rowOff>110065</xdr:rowOff>
    </xdr:from>
    <xdr:to>
      <xdr:col>19</xdr:col>
      <xdr:colOff>67736</xdr:colOff>
      <xdr:row>31</xdr:row>
      <xdr:rowOff>182033</xdr:rowOff>
    </xdr:to>
    <xdr:sp macro="" textlink="">
      <xdr:nvSpPr>
        <xdr:cNvPr id="19" name="Rectangle: Rounded Corners 18">
          <a:extLst>
            <a:ext uri="{FF2B5EF4-FFF2-40B4-BE49-F238E27FC236}">
              <a16:creationId xmlns:a16="http://schemas.microsoft.com/office/drawing/2014/main" id="{89815122-016A-6AEF-50BC-0BAECB16903A}"/>
            </a:ext>
          </a:extLst>
        </xdr:cNvPr>
        <xdr:cNvSpPr/>
      </xdr:nvSpPr>
      <xdr:spPr>
        <a:xfrm>
          <a:off x="2163235" y="110065"/>
          <a:ext cx="10049934" cy="5715001"/>
        </a:xfrm>
        <a:prstGeom prst="roundRect">
          <a:avLst/>
        </a:prstGeom>
        <a:solidFill>
          <a:schemeClr val="tx2">
            <a:lumMod val="50000"/>
          </a:schemeClr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ln>
              <a:noFill/>
            </a:ln>
          </a:endParaRPr>
        </a:p>
      </xdr:txBody>
    </xdr:sp>
    <xdr:clientData/>
  </xdr:twoCellAnchor>
  <xdr:twoCellAnchor>
    <xdr:from>
      <xdr:col>3</xdr:col>
      <xdr:colOff>334433</xdr:colOff>
      <xdr:row>5</xdr:row>
      <xdr:rowOff>4233</xdr:rowOff>
    </xdr:from>
    <xdr:to>
      <xdr:col>5</xdr:col>
      <xdr:colOff>554566</xdr:colOff>
      <xdr:row>28</xdr:row>
      <xdr:rowOff>131233</xdr:rowOff>
    </xdr:to>
    <xdr:sp macro="" textlink="">
      <xdr:nvSpPr>
        <xdr:cNvPr id="20" name="Rectangle: Rounded Corners 19">
          <a:extLst>
            <a:ext uri="{FF2B5EF4-FFF2-40B4-BE49-F238E27FC236}">
              <a16:creationId xmlns:a16="http://schemas.microsoft.com/office/drawing/2014/main" id="{ED773077-4D39-04D5-0F7E-06CAA3729E46}"/>
            </a:ext>
          </a:extLst>
        </xdr:cNvPr>
        <xdr:cNvSpPr/>
      </xdr:nvSpPr>
      <xdr:spPr>
        <a:xfrm>
          <a:off x="2252133" y="914400"/>
          <a:ext cx="1498600" cy="4313766"/>
        </a:xfrm>
        <a:prstGeom prst="roundRect">
          <a:avLst/>
        </a:prstGeom>
        <a:solidFill>
          <a:schemeClr val="tx2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330200</xdr:colOff>
      <xdr:row>0</xdr:row>
      <xdr:rowOff>118533</xdr:rowOff>
    </xdr:from>
    <xdr:to>
      <xdr:col>18</xdr:col>
      <xdr:colOff>38100</xdr:colOff>
      <xdr:row>4</xdr:row>
      <xdr:rowOff>38100</xdr:rowOff>
    </xdr:to>
    <xdr:sp macro="" textlink="">
      <xdr:nvSpPr>
        <xdr:cNvPr id="21" name="Rectangle: Rounded Corners 20">
          <a:extLst>
            <a:ext uri="{FF2B5EF4-FFF2-40B4-BE49-F238E27FC236}">
              <a16:creationId xmlns:a16="http://schemas.microsoft.com/office/drawing/2014/main" id="{FD1ED9B1-BFE6-FEC2-9DA8-B8DE8BE7129D}"/>
            </a:ext>
          </a:extLst>
        </xdr:cNvPr>
        <xdr:cNvSpPr/>
      </xdr:nvSpPr>
      <xdr:spPr>
        <a:xfrm>
          <a:off x="2887133" y="118533"/>
          <a:ext cx="8657167" cy="647700"/>
        </a:xfrm>
        <a:prstGeom prst="roundRect">
          <a:avLst/>
        </a:prstGeom>
        <a:solidFill>
          <a:schemeClr val="tx2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592667</xdr:colOff>
      <xdr:row>5</xdr:row>
      <xdr:rowOff>33867</xdr:rowOff>
    </xdr:from>
    <xdr:to>
      <xdr:col>5</xdr:col>
      <xdr:colOff>12531</xdr:colOff>
      <xdr:row>7</xdr:row>
      <xdr:rowOff>105832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26A4BCA-FCB7-DF7D-D6EA-76EBA2C04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0367" y="944034"/>
          <a:ext cx="698331" cy="43603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6</xdr:col>
      <xdr:colOff>50798</xdr:colOff>
      <xdr:row>4</xdr:row>
      <xdr:rowOff>143933</xdr:rowOff>
    </xdr:from>
    <xdr:to>
      <xdr:col>9</xdr:col>
      <xdr:colOff>317498</xdr:colOff>
      <xdr:row>13</xdr:row>
      <xdr:rowOff>76200</xdr:rowOff>
    </xdr:to>
    <xdr:sp macro="" textlink="">
      <xdr:nvSpPr>
        <xdr:cNvPr id="23" name="Rectangle: Rounded Corners 22">
          <a:extLst>
            <a:ext uri="{FF2B5EF4-FFF2-40B4-BE49-F238E27FC236}">
              <a16:creationId xmlns:a16="http://schemas.microsoft.com/office/drawing/2014/main" id="{1134F11D-6DFC-03F3-3ED4-6F518CBDEF04}"/>
            </a:ext>
          </a:extLst>
        </xdr:cNvPr>
        <xdr:cNvSpPr/>
      </xdr:nvSpPr>
      <xdr:spPr>
        <a:xfrm>
          <a:off x="3886198" y="872066"/>
          <a:ext cx="2184400" cy="1570567"/>
        </a:xfrm>
        <a:prstGeom prst="roundRect">
          <a:avLst/>
        </a:prstGeom>
        <a:solidFill>
          <a:schemeClr val="tx2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126997</xdr:colOff>
      <xdr:row>5</xdr:row>
      <xdr:rowOff>160867</xdr:rowOff>
    </xdr:from>
    <xdr:to>
      <xdr:col>7</xdr:col>
      <xdr:colOff>499531</xdr:colOff>
      <xdr:row>7</xdr:row>
      <xdr:rowOff>12700</xdr:rowOff>
    </xdr:to>
    <xdr:sp macro="" textlink="Analysing!E3">
      <xdr:nvSpPr>
        <xdr:cNvPr id="24" name="TextBox 23">
          <a:extLst>
            <a:ext uri="{FF2B5EF4-FFF2-40B4-BE49-F238E27FC236}">
              <a16:creationId xmlns:a16="http://schemas.microsoft.com/office/drawing/2014/main" id="{8C3AF023-143D-2B0A-1365-54B403D14D36}"/>
            </a:ext>
          </a:extLst>
        </xdr:cNvPr>
        <xdr:cNvSpPr txBox="1"/>
      </xdr:nvSpPr>
      <xdr:spPr>
        <a:xfrm>
          <a:off x="3962397" y="1071034"/>
          <a:ext cx="1011767" cy="2158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A101E95D-D5F2-43F1-8F58-5AF0D41D02E7}" type="TxLink">
            <a:rPr lang="en-US" sz="12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34492035.97</a:t>
          </a:fld>
          <a:endParaRPr lang="en-US" sz="1200" b="1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207430</xdr:colOff>
      <xdr:row>7</xdr:row>
      <xdr:rowOff>21167</xdr:rowOff>
    </xdr:from>
    <xdr:to>
      <xdr:col>7</xdr:col>
      <xdr:colOff>385231</xdr:colOff>
      <xdr:row>8</xdr:row>
      <xdr:rowOff>110066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D7462E3C-F71D-9626-9ED6-AC1FE18A99C1}"/>
            </a:ext>
          </a:extLst>
        </xdr:cNvPr>
        <xdr:cNvSpPr txBox="1"/>
      </xdr:nvSpPr>
      <xdr:spPr>
        <a:xfrm>
          <a:off x="4042830" y="1295400"/>
          <a:ext cx="817034" cy="2709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</a:rPr>
            <a:t>Total Sales</a:t>
          </a:r>
        </a:p>
      </xdr:txBody>
    </xdr:sp>
    <xdr:clientData/>
  </xdr:twoCellAnchor>
  <xdr:twoCellAnchor>
    <xdr:from>
      <xdr:col>8</xdr:col>
      <xdr:colOff>105828</xdr:colOff>
      <xdr:row>5</xdr:row>
      <xdr:rowOff>143933</xdr:rowOff>
    </xdr:from>
    <xdr:to>
      <xdr:col>9</xdr:col>
      <xdr:colOff>118532</xdr:colOff>
      <xdr:row>6</xdr:row>
      <xdr:rowOff>169334</xdr:rowOff>
    </xdr:to>
    <xdr:sp macro="" textlink="Analysing!E6">
      <xdr:nvSpPr>
        <xdr:cNvPr id="26" name="TextBox 25">
          <a:extLst>
            <a:ext uri="{FF2B5EF4-FFF2-40B4-BE49-F238E27FC236}">
              <a16:creationId xmlns:a16="http://schemas.microsoft.com/office/drawing/2014/main" id="{57C59633-D38B-1C65-7BBC-5833360F972B}"/>
            </a:ext>
          </a:extLst>
        </xdr:cNvPr>
        <xdr:cNvSpPr txBox="1"/>
      </xdr:nvSpPr>
      <xdr:spPr>
        <a:xfrm>
          <a:off x="5219695" y="1054100"/>
          <a:ext cx="651937" cy="2074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945D4BE2-51FD-428B-B56A-068DD16C726E}" type="TxLink">
            <a:rPr lang="en-US" sz="12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185950</a:t>
          </a:fld>
          <a:endParaRPr lang="en-US" sz="1400" b="1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609599</xdr:colOff>
      <xdr:row>7</xdr:row>
      <xdr:rowOff>33868</xdr:rowOff>
    </xdr:from>
    <xdr:to>
      <xdr:col>9</xdr:col>
      <xdr:colOff>253998</xdr:colOff>
      <xdr:row>8</xdr:row>
      <xdr:rowOff>122767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F7DA22FF-C48F-D9C3-A93D-A241B10AFF68}"/>
            </a:ext>
          </a:extLst>
        </xdr:cNvPr>
        <xdr:cNvSpPr txBox="1"/>
      </xdr:nvSpPr>
      <xdr:spPr>
        <a:xfrm>
          <a:off x="5084232" y="1308101"/>
          <a:ext cx="922866" cy="2709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</a:rPr>
            <a:t>Total Orders</a:t>
          </a:r>
        </a:p>
      </xdr:txBody>
    </xdr:sp>
    <xdr:clientData/>
  </xdr:twoCellAnchor>
  <xdr:twoCellAnchor>
    <xdr:from>
      <xdr:col>6</xdr:col>
      <xdr:colOff>114297</xdr:colOff>
      <xdr:row>11</xdr:row>
      <xdr:rowOff>0</xdr:rowOff>
    </xdr:from>
    <xdr:to>
      <xdr:col>8</xdr:col>
      <xdr:colOff>118531</xdr:colOff>
      <xdr:row>12</xdr:row>
      <xdr:rowOff>76200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3557D2B9-904A-CD8C-E123-C55A2CB06D7D}"/>
            </a:ext>
          </a:extLst>
        </xdr:cNvPr>
        <xdr:cNvSpPr txBox="1"/>
      </xdr:nvSpPr>
      <xdr:spPr>
        <a:xfrm>
          <a:off x="3949697" y="2002367"/>
          <a:ext cx="1282701" cy="258233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  <a:latin typeface="+mn-lt"/>
              <a:ea typeface="+mn-ea"/>
              <a:cs typeface="+mn-cs"/>
            </a:rPr>
            <a:t>Total</a:t>
          </a:r>
          <a:r>
            <a:rPr lang="en-US" sz="1200" b="1">
              <a:solidFill>
                <a:schemeClr val="accent4">
                  <a:lumMod val="75000"/>
                </a:schemeClr>
              </a:solidFill>
            </a:rPr>
            <a:t> </a:t>
          </a:r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  <a:latin typeface="+mn-lt"/>
              <a:ea typeface="+mn-ea"/>
              <a:cs typeface="+mn-cs"/>
            </a:rPr>
            <a:t>Quantities</a:t>
          </a:r>
        </a:p>
        <a:p>
          <a:endParaRPr lang="en-US" sz="1100">
            <a:solidFill>
              <a:schemeClr val="accent4">
                <a:lumMod val="75000"/>
              </a:schemeClr>
            </a:solidFill>
          </a:endParaRPr>
        </a:p>
      </xdr:txBody>
    </xdr:sp>
    <xdr:clientData/>
  </xdr:twoCellAnchor>
  <xdr:twoCellAnchor>
    <xdr:from>
      <xdr:col>7</xdr:col>
      <xdr:colOff>579963</xdr:colOff>
      <xdr:row>11</xdr:row>
      <xdr:rowOff>4232</xdr:rowOff>
    </xdr:from>
    <xdr:to>
      <xdr:col>9</xdr:col>
      <xdr:colOff>376763</xdr:colOff>
      <xdr:row>12</xdr:row>
      <xdr:rowOff>156633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CEFDFD17-AB11-4265-D939-5B82EC5A1757}"/>
            </a:ext>
          </a:extLst>
        </xdr:cNvPr>
        <xdr:cNvSpPr txBox="1"/>
      </xdr:nvSpPr>
      <xdr:spPr>
        <a:xfrm>
          <a:off x="5054596" y="2006599"/>
          <a:ext cx="1075267" cy="3344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  <a:latin typeface="+mn-lt"/>
              <a:ea typeface="+mn-ea"/>
              <a:cs typeface="+mn-cs"/>
            </a:rPr>
            <a:t>No</a:t>
          </a:r>
          <a:r>
            <a:rPr lang="en-US" sz="1100" b="1">
              <a:solidFill>
                <a:srgbClr val="FFC000"/>
              </a:solidFill>
            </a:rPr>
            <a:t>. </a:t>
          </a:r>
          <a:r>
            <a:rPr lang="en-US" sz="1100" b="1">
              <a:solidFill>
                <a:schemeClr val="accent2">
                  <a:lumMod val="40000"/>
                  <a:lumOff val="60000"/>
                </a:schemeClr>
              </a:solidFill>
              <a:latin typeface="+mn-lt"/>
              <a:ea typeface="+mn-ea"/>
              <a:cs typeface="+mn-cs"/>
            </a:rPr>
            <a:t>Customers</a:t>
          </a:r>
        </a:p>
      </xdr:txBody>
    </xdr:sp>
    <xdr:clientData/>
  </xdr:twoCellAnchor>
  <xdr:twoCellAnchor>
    <xdr:from>
      <xdr:col>8</xdr:col>
      <xdr:colOff>118530</xdr:colOff>
      <xdr:row>9</xdr:row>
      <xdr:rowOff>118534</xdr:rowOff>
    </xdr:from>
    <xdr:to>
      <xdr:col>9</xdr:col>
      <xdr:colOff>148164</xdr:colOff>
      <xdr:row>11</xdr:row>
      <xdr:rowOff>0</xdr:rowOff>
    </xdr:to>
    <xdr:sp macro="" textlink="Analysing!E15">
      <xdr:nvSpPr>
        <xdr:cNvPr id="30" name="TextBox 29">
          <a:extLst>
            <a:ext uri="{FF2B5EF4-FFF2-40B4-BE49-F238E27FC236}">
              <a16:creationId xmlns:a16="http://schemas.microsoft.com/office/drawing/2014/main" id="{399004F7-0924-727C-D696-86B4661FC9C9}"/>
            </a:ext>
          </a:extLst>
        </xdr:cNvPr>
        <xdr:cNvSpPr txBox="1"/>
      </xdr:nvSpPr>
      <xdr:spPr>
        <a:xfrm>
          <a:off x="5232397" y="1756834"/>
          <a:ext cx="668867" cy="245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F5551B3D-19BB-43F3-AE53-5C56C6E66D2A}" type="TxLink">
            <a:rPr lang="en-US" sz="1200" b="1" i="0" u="none" strike="noStrike">
              <a:solidFill>
                <a:schemeClr val="bg1"/>
              </a:solidFill>
              <a:latin typeface="Calibri"/>
              <a:cs typeface="Calibri"/>
            </a:rPr>
            <a:pPr/>
            <a:t>178437</a:t>
          </a:fld>
          <a:endParaRPr lang="en-US" sz="1200" b="1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321733</xdr:colOff>
      <xdr:row>9</xdr:row>
      <xdr:rowOff>118532</xdr:rowOff>
    </xdr:from>
    <xdr:to>
      <xdr:col>7</xdr:col>
      <xdr:colOff>351367</xdr:colOff>
      <xdr:row>10</xdr:row>
      <xdr:rowOff>182032</xdr:rowOff>
    </xdr:to>
    <xdr:sp macro="" textlink="Analysing!E9">
      <xdr:nvSpPr>
        <xdr:cNvPr id="31" name="TextBox 30">
          <a:extLst>
            <a:ext uri="{FF2B5EF4-FFF2-40B4-BE49-F238E27FC236}">
              <a16:creationId xmlns:a16="http://schemas.microsoft.com/office/drawing/2014/main" id="{0D4F3BC7-E2F8-A288-1BD5-3A591EAFD84C}"/>
            </a:ext>
          </a:extLst>
        </xdr:cNvPr>
        <xdr:cNvSpPr txBox="1"/>
      </xdr:nvSpPr>
      <xdr:spPr>
        <a:xfrm>
          <a:off x="4157133" y="1756832"/>
          <a:ext cx="668867" cy="245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146F08A3-1A0A-46B2-8333-0199072B36D3}" type="TxLink">
            <a:rPr lang="en-US" sz="1100" b="0" i="0" u="none" strike="noStrike">
              <a:solidFill>
                <a:schemeClr val="bg1"/>
              </a:solidFill>
              <a:latin typeface="Calibri"/>
              <a:cs typeface="Calibri"/>
            </a:rPr>
            <a:pPr/>
            <a:t>209079</a:t>
          </a:fld>
          <a:endParaRPr lang="en-US" sz="1200" b="1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596900</xdr:colOff>
      <xdr:row>7</xdr:row>
      <xdr:rowOff>93133</xdr:rowOff>
    </xdr:from>
    <xdr:to>
      <xdr:col>5</xdr:col>
      <xdr:colOff>12700</xdr:colOff>
      <xdr:row>9</xdr:row>
      <xdr:rowOff>38099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5AE68012-2F9D-D041-EADB-A1A54DE046D4}"/>
            </a:ext>
          </a:extLst>
        </xdr:cNvPr>
        <xdr:cNvSpPr txBox="1"/>
      </xdr:nvSpPr>
      <xdr:spPr>
        <a:xfrm>
          <a:off x="2514600" y="1367366"/>
          <a:ext cx="694267" cy="3090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>
              <a:solidFill>
                <a:srgbClr val="FFC000"/>
              </a:solidFill>
            </a:rPr>
            <a:t>Sales</a:t>
          </a:r>
        </a:p>
      </xdr:txBody>
    </xdr:sp>
    <xdr:clientData/>
  </xdr:twoCellAnchor>
  <xdr:twoCellAnchor>
    <xdr:from>
      <xdr:col>3</xdr:col>
      <xdr:colOff>296334</xdr:colOff>
      <xdr:row>13</xdr:row>
      <xdr:rowOff>114300</xdr:rowOff>
    </xdr:from>
    <xdr:to>
      <xdr:col>5</xdr:col>
      <xdr:colOff>567266</xdr:colOff>
      <xdr:row>28</xdr:row>
      <xdr:rowOff>28999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0440CC60-2BD5-4242-8CD5-E1EDE2F4B9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520702</xdr:colOff>
      <xdr:row>21</xdr:row>
      <xdr:rowOff>101600</xdr:rowOff>
    </xdr:from>
    <xdr:to>
      <xdr:col>12</xdr:col>
      <xdr:colOff>228601</xdr:colOff>
      <xdr:row>29</xdr:row>
      <xdr:rowOff>97365</xdr:rowOff>
    </xdr:to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D909BCDB-CEFC-428B-B48E-F2827254C3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245533</xdr:colOff>
      <xdr:row>21</xdr:row>
      <xdr:rowOff>165100</xdr:rowOff>
    </xdr:from>
    <xdr:to>
      <xdr:col>18</xdr:col>
      <xdr:colOff>626533</xdr:colOff>
      <xdr:row>28</xdr:row>
      <xdr:rowOff>156635</xdr:rowOff>
    </xdr:to>
    <xdr:graphicFrame macro="">
      <xdr:nvGraphicFramePr>
        <xdr:cNvPr id="36" name="Chart 35">
          <a:extLst>
            <a:ext uri="{FF2B5EF4-FFF2-40B4-BE49-F238E27FC236}">
              <a16:creationId xmlns:a16="http://schemas.microsoft.com/office/drawing/2014/main" id="{9EC2362D-32A3-48F9-96FB-CAC44664707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64432870374" backgroundQuery="1" createdVersion="8" refreshedVersion="8" minRefreshableVersion="3" recordCount="0" supportSubquery="1" supportAdvancedDrill="1" xr:uid="{9971EFA5-425B-407A-9FBC-41814B3D04BB}">
  <cacheSource type="external" connectionId="2"/>
  <cacheFields count="2">
    <cacheField name="[Sales].[Month].[Month]" caption="Month" numFmtId="0" hierarchy="9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Sales].[Month].&amp;[1]"/>
            <x15:cachedUniqueName index="1" name="[Sales].[Month].&amp;[2]"/>
            <x15:cachedUniqueName index="2" name="[Sales].[Month].&amp;[3]"/>
            <x15:cachedUniqueName index="3" name="[Sales].[Month].&amp;[4]"/>
            <x15:cachedUniqueName index="4" name="[Sales].[Month].&amp;[5]"/>
            <x15:cachedUniqueName index="5" name="[Sales].[Month].&amp;[6]"/>
            <x15:cachedUniqueName index="6" name="[Sales].[Month].&amp;[7]"/>
            <x15:cachedUniqueName index="7" name="[Sales].[Month].&amp;[8]"/>
            <x15:cachedUniqueName index="8" name="[Sales].[Month].&amp;[9]"/>
            <x15:cachedUniqueName index="9" name="[Sales].[Month].&amp;[10]"/>
            <x15:cachedUniqueName index="10" name="[Sales].[Month].&amp;[11]"/>
            <x15:cachedUniqueName index="11" name="[Sales].[Month].&amp;[12]"/>
          </x15:cachedUniqueNames>
        </ext>
      </extLst>
    </cacheField>
    <cacheField name="[Measures].[Sum of Sales]" caption="Sum of Sales" numFmtId="0" hierarchy="12" level="32767"/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0" memberValueDatatype="130" unbalanced="0"/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0" memberValueDatatype="130" unbalanced="0"/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2" memberValueDatatype="20" unbalanced="0">
      <fieldsUsage count="2">
        <fieldUsage x="-1"/>
        <fieldUsage x="0"/>
      </fieldsUsage>
    </cacheHierarchy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40976620369" backgroundQuery="1" createdVersion="8" refreshedVersion="8" minRefreshableVersion="3" recordCount="0" supportSubquery="1" supportAdvancedDrill="1" xr:uid="{9EE2FEBC-E1E7-44F3-8F8E-FBE6A8A852EA}">
  <cacheSource type="external" connectionId="2"/>
  <cacheFields count="1">
    <cacheField name="[Measures].[Sum of Sales]" caption="Sum of Sales" numFmtId="0" hierarchy="12" level="32767"/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0" memberValueDatatype="130" unbalanced="0"/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0" memberValueDatatype="130" unbalanced="0"/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908611226849" backgroundQuery="1" createdVersion="8" refreshedVersion="8" minRefreshableVersion="3" recordCount="0" supportSubquery="1" supportAdvancedDrill="1" xr:uid="{262867E0-4ADA-4AC7-8502-8B79A1D67C49}">
  <cacheSource type="external" connectionId="2"/>
  <cacheFields count="2">
    <cacheField name="[Sales].[City].[City]" caption="City" numFmtId="0" hierarchy="6" level="1">
      <sharedItems count="9">
        <s v=" Atlanta"/>
        <s v=" Austin"/>
        <s v=" Boston"/>
        <s v=" Dallas"/>
        <s v=" Los Angeles"/>
        <s v=" New York City"/>
        <s v=" Portland"/>
        <s v=" San Francisco"/>
        <s v=" Seattle"/>
      </sharedItems>
    </cacheField>
    <cacheField name="[Measures].[Sum of Sales]" caption="Sum of Sales" numFmtId="0" hierarchy="12" level="32767"/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0" memberValueDatatype="130" unbalanced="0"/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2" memberValueDatatype="130" unbalanced="0">
      <fieldsUsage count="2">
        <fieldUsage x="-1"/>
        <fieldUsage x="0"/>
      </fieldsUsage>
    </cacheHierarchy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63838425925" backgroundQuery="1" createdVersion="8" refreshedVersion="8" minRefreshableVersion="3" recordCount="0" supportSubquery="1" supportAdvancedDrill="1" xr:uid="{A7D41CB9-94E5-419F-86F6-65A807A84DD0}">
  <cacheSource type="external" connectionId="2"/>
  <cacheFields count="2">
    <cacheField name="[Measures].[Sum of Sales]" caption="Sum of Sales" numFmtId="0" hierarchy="12" level="32767"/>
    <cacheField name="[Sales].[Hour].[Hour]" caption="Hour" numFmtId="0" hierarchy="8" level="1">
      <sharedItems containsSemiMixedTypes="0" containsString="0" containsNumber="1" containsInteger="1" minValue="0" maxValue="23" count="24">
        <n v="0"/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</sharedItems>
      <extLst>
        <ext xmlns:x15="http://schemas.microsoft.com/office/spreadsheetml/2010/11/main" uri="{4F2E5C28-24EA-4eb8-9CBF-B6C8F9C3D259}">
          <x15:cachedUniqueNames>
            <x15:cachedUniqueName index="0" name="[Sales].[Hour].&amp;[0]"/>
            <x15:cachedUniqueName index="1" name="[Sales].[Hour].&amp;[1]"/>
            <x15:cachedUniqueName index="2" name="[Sales].[Hour].&amp;[2]"/>
            <x15:cachedUniqueName index="3" name="[Sales].[Hour].&amp;[3]"/>
            <x15:cachedUniqueName index="4" name="[Sales].[Hour].&amp;[4]"/>
            <x15:cachedUniqueName index="5" name="[Sales].[Hour].&amp;[5]"/>
            <x15:cachedUniqueName index="6" name="[Sales].[Hour].&amp;[6]"/>
            <x15:cachedUniqueName index="7" name="[Sales].[Hour].&amp;[7]"/>
            <x15:cachedUniqueName index="8" name="[Sales].[Hour].&amp;[8]"/>
            <x15:cachedUniqueName index="9" name="[Sales].[Hour].&amp;[9]"/>
            <x15:cachedUniqueName index="10" name="[Sales].[Hour].&amp;[10]"/>
            <x15:cachedUniqueName index="11" name="[Sales].[Hour].&amp;[11]"/>
            <x15:cachedUniqueName index="12" name="[Sales].[Hour].&amp;[12]"/>
            <x15:cachedUniqueName index="13" name="[Sales].[Hour].&amp;[13]"/>
            <x15:cachedUniqueName index="14" name="[Sales].[Hour].&amp;[14]"/>
            <x15:cachedUniqueName index="15" name="[Sales].[Hour].&amp;[15]"/>
            <x15:cachedUniqueName index="16" name="[Sales].[Hour].&amp;[16]"/>
            <x15:cachedUniqueName index="17" name="[Sales].[Hour].&amp;[17]"/>
            <x15:cachedUniqueName index="18" name="[Sales].[Hour].&amp;[18]"/>
            <x15:cachedUniqueName index="19" name="[Sales].[Hour].&amp;[19]"/>
            <x15:cachedUniqueName index="20" name="[Sales].[Hour].&amp;[20]"/>
            <x15:cachedUniqueName index="21" name="[Sales].[Hour].&amp;[21]"/>
            <x15:cachedUniqueName index="22" name="[Sales].[Hour].&amp;[22]"/>
            <x15:cachedUniqueName index="23" name="[Sales].[Hour].&amp;[23]"/>
          </x15:cachedUniqueNames>
        </ext>
      </extLst>
    </cacheField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0" memberValueDatatype="130" unbalanced="0"/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0" memberValueDatatype="130" unbalanced="0"/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2" memberValueDatatype="20" unbalanced="0">
      <fieldsUsage count="2">
        <fieldUsage x="-1"/>
        <fieldUsage x="1"/>
      </fieldsUsage>
    </cacheHierarchy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51682870372" backgroundQuery="1" createdVersion="8" refreshedVersion="8" minRefreshableVersion="3" recordCount="0" supportSubquery="1" supportAdvancedDrill="1" xr:uid="{6F764C22-04CA-4426-83B1-9BB9D2DC4FE7}">
  <cacheSource type="external" connectionId="2"/>
  <cacheFields count="3">
    <cacheField name="[Sales].[Product].[Product]" caption="Product" numFmtId="0" hierarchy="1" level="1">
      <sharedItems count="5">
        <s v="AA Batteries (4-pack)"/>
        <s v="AAA Batteries (4-pack)"/>
        <s v="Lightning Charging Cable"/>
        <s v="USB-C Charging Cable"/>
        <s v="Wired Headphones"/>
      </sharedItems>
    </cacheField>
    <cacheField name="[Measures].[Sum of Sales]" caption="Sum of Sales" numFmtId="0" hierarchy="12" level="32767"/>
    <cacheField name="[Sales].[City].[City]" caption="City" numFmtId="0" hierarchy="6" level="1">
      <sharedItems count="9">
        <s v=" Atlanta"/>
        <s v=" Austin"/>
        <s v=" Boston"/>
        <s v=" Dallas"/>
        <s v=" Los Angeles"/>
        <s v=" New York City"/>
        <s v=" Portland"/>
        <s v=" San Francisco"/>
        <s v=" Seattle"/>
      </sharedItems>
    </cacheField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2" memberValueDatatype="130" unbalanced="0">
      <fieldsUsage count="2">
        <fieldUsage x="-1"/>
        <fieldUsage x="0"/>
      </fieldsUsage>
    </cacheHierarchy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2" memberValueDatatype="130" unbalanced="0">
      <fieldsUsage count="2">
        <fieldUsage x="-1"/>
        <fieldUsage x="2"/>
      </fieldsUsage>
    </cacheHierarchy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51122106484" backgroundQuery="1" createdVersion="8" refreshedVersion="8" minRefreshableVersion="3" recordCount="0" supportSubquery="1" supportAdvancedDrill="1" xr:uid="{5D8A76AA-7C1B-4441-9AFE-1CC93E3FDE00}">
  <cacheSource type="external" connectionId="2"/>
  <cacheFields count="2">
    <cacheField name="[Sales].[Product].[Product]" caption="Product" numFmtId="0" hierarchy="1" level="1">
      <sharedItems count="5">
        <s v="AA Batteries (4-pack)"/>
        <s v="AAA Batteries (4-pack)"/>
        <s v="Lightning Charging Cable"/>
        <s v="USB-C Charging Cable"/>
        <s v="Wired Headphones"/>
      </sharedItems>
    </cacheField>
    <cacheField name="[Measures].[Sum of Sales]" caption="Sum of Sales" numFmtId="0" hierarchy="12" level="32767"/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2" memberValueDatatype="130" unbalanced="0">
      <fieldsUsage count="2">
        <fieldUsage x="-1"/>
        <fieldUsage x="0"/>
      </fieldsUsage>
    </cacheHierarchy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0" memberValueDatatype="130" unbalanced="0"/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48858912039" backgroundQuery="1" createdVersion="8" refreshedVersion="8" minRefreshableVersion="3" recordCount="0" supportSubquery="1" supportAdvancedDrill="1" xr:uid="{3D99F3D1-F330-4F8E-87C5-ABF1871C472B}">
  <cacheSource type="external" connectionId="2"/>
  <cacheFields count="2">
    <cacheField name="[Sales].[Product].[Product]" caption="Product" numFmtId="0" hierarchy="1" level="1">
      <sharedItems count="5">
        <s v="27in 4K Gaming Monitor"/>
        <s v="Google Phone"/>
        <s v="iPhone"/>
        <s v="Macbook Pro Laptop"/>
        <s v="ThinkPad Laptop"/>
      </sharedItems>
    </cacheField>
    <cacheField name="[Measures].[Sum of Sales]" caption="Sum of Sales" numFmtId="0" hierarchy="12" level="32767"/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2" memberValueDatatype="130" unbalanced="0">
      <fieldsUsage count="2">
        <fieldUsage x="-1"/>
        <fieldUsage x="0"/>
      </fieldsUsage>
    </cacheHierarchy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0" memberValueDatatype="130" unbalanced="0"/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46014583331" backgroundQuery="1" createdVersion="8" refreshedVersion="8" minRefreshableVersion="3" recordCount="0" supportSubquery="1" supportAdvancedDrill="1" xr:uid="{DAC3C2DE-1D00-4498-8231-A732C5FC362A}">
  <cacheSource type="external" connectionId="2"/>
  <cacheFields count="1">
    <cacheField name="[Measures].[Distinct Count of Order ID]" caption="Distinct Count of Order ID" numFmtId="0" hierarchy="18" level="32767"/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0" memberValueDatatype="130" unbalanced="0"/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0" memberValueDatatype="130" unbalanced="0"/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43333564815" backgroundQuery="1" createdVersion="8" refreshedVersion="8" minRefreshableVersion="3" recordCount="0" supportSubquery="1" supportAdvancedDrill="1" xr:uid="{3985FC63-6B70-44F3-8E15-CD0A12A064D9}">
  <cacheSource type="external" connectionId="2"/>
  <cacheFields count="1">
    <cacheField name="[Measures].[Distinct Count of Product]" caption="Distinct Count of Product" numFmtId="0" hierarchy="17" level="32767"/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0" memberValueDatatype="130" unbalanced="0"/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0" memberValueDatatype="130" unbalanced="0"/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41526620374" backgroundQuery="1" createdVersion="8" refreshedVersion="8" minRefreshableVersion="3" recordCount="0" supportSubquery="1" supportAdvancedDrill="1" xr:uid="{FA4FCF29-27CA-4BB5-B611-6A3B4E08EAB9}">
  <cacheSource type="external" connectionId="2"/>
  <cacheFields count="1">
    <cacheField name="[Measures].[Sum of Quantity Ordered]" caption="Sum of Quantity Ordered" numFmtId="0" hierarchy="15" level="32767"/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0" memberValueDatatype="130" unbalanced="0"/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0" memberValueDatatype="130" unbalanced="0"/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ECHNO" refreshedDate="45189.841372337964" backgroundQuery="1" createdVersion="8" refreshedVersion="8" minRefreshableVersion="3" recordCount="0" supportSubquery="1" supportAdvancedDrill="1" xr:uid="{0B323CE4-7528-4F61-9605-74ADF1D1AD18}">
  <cacheSource type="external" connectionId="2"/>
  <cacheFields count="1">
    <cacheField name="[Measures].[Count of Order ID]" caption="Count of Order ID" numFmtId="0" hierarchy="14" level="32767"/>
  </cacheFields>
  <cacheHierarchies count="21">
    <cacheHierarchy uniqueName="[Sales].[Order ID]" caption="Order ID" attribute="1" defaultMemberUniqueName="[Sales].[Order ID].[All]" allUniqueName="[Sales].[Order ID].[All]" dimensionUniqueName="[Sales]" displayFolder="" count="0" memberValueDatatype="20" unbalanced="0"/>
    <cacheHierarchy uniqueName="[Sales].[Product]" caption="Product" attribute="1" defaultMemberUniqueName="[Sales].[Product].[All]" allUniqueName="[Sales].[Product].[All]" dimensionUniqueName="[Sales]" displayFolder="" count="0" memberValueDatatype="130" unbalanced="0"/>
    <cacheHierarchy uniqueName="[Sales].[Quantity Ordered]" caption="Quantity Ordered" attribute="1" defaultMemberUniqueName="[Sales].[Quantity Ordered].[All]" allUniqueName="[Sales].[Quantity Ordered].[All]" dimensionUniqueName="[Sales]" displayFolder="" count="0" memberValueDatatype="20" unbalanced="0"/>
    <cacheHierarchy uniqueName="[Sales].[Price Each]" caption="Price Each" attribute="1" defaultMemberUniqueName="[Sales].[Price Each].[All]" allUniqueName="[Sales].[Price Each].[All]" dimensionUniqueName="[Sales]" displayFolder="" count="0" memberValueDatatype="5" unbalanced="0"/>
    <cacheHierarchy uniqueName="[Sales].[Sales]" caption="Sales" attribute="1" defaultMemberUniqueName="[Sales].[Sales].[All]" allUniqueName="[Sales].[Sales].[All]" dimensionUniqueName="[Sales]" displayFolder="" count="0" memberValueDatatype="5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City]" caption="City" attribute="1" defaultMemberUniqueName="[Sales].[City].[All]" allUniqueName="[Sales].[City].[All]" dimensionUniqueName="[Sales]" displayFolder="" count="0" memberValueDatatype="130" unbalanced="0"/>
    <cacheHierarchy uniqueName="[Sales].[Purchase Address]" caption="Purchase Address" attribute="1" defaultMemberUniqueName="[Sales].[Purchase Address].[All]" allUniqueName="[Sales].[Purchase Address].[All]" dimensionUniqueName="[Sales]" displayFolder="" count="0" memberValueDatatype="130" unbalanced="0"/>
    <cacheHierarchy uniqueName="[Sales].[Hour]" caption="Hour" attribute="1" defaultMemberUniqueName="[Sales].[Hour].[All]" allUniqueName="[Sales].[Hour].[All]" dimensionUniqueName="[Sales]" displayFolder="" count="0" memberValueDatatype="20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Sales]" caption="Sum of Sales" measure="1" displayFolder="" measureGroup="Sale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Order ID]" caption="Sum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Order ID]" caption="Count of Order ID" measure="1" displayFolder="" measureGroup="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uantity Ordered]" caption="Sum of Quantity Ordered" measure="1" displayFolder="" measureGroup="Sal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Product]" caption="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]" caption="Distinct Count of Product" measure="1" displayFolder="" measureGroup="Sal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Order ID]" caption="Distinct Count of Order ID" measure="1" displayFolder="" measureGroup="Sal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Hour]" caption="Sum of Hour" measure="1" displayFolder="" measureGroup="Sal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Price Each]" caption="Sum of Price Each" measure="1" displayFolder="" measureGroup="Sale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Sales" uniqueName="[Sales]" caption="Sales"/>
  </dimensions>
  <measureGroups count="1">
    <measureGroup name="Sales" caption="Sale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F0DE25-EB8C-4CF3-9A1A-9F9620537252}" name="PivotTable1" cacheId="9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C2:C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Sales" fld="0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CBC3AD-15F4-4139-B84A-103988924122}" name="PivotTable7" cacheId="4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7">
  <location ref="G14:H20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3"/>
    </i>
    <i>
      <x v="2"/>
    </i>
    <i>
      <x v="4"/>
    </i>
    <i>
      <x v="1"/>
    </i>
    <i>
      <x/>
    </i>
    <i t="grand">
      <x/>
    </i>
  </rowItems>
  <colItems count="1">
    <i/>
  </colItems>
  <dataFields count="1">
    <dataField name="Sum of Sales" fld="1" baseField="0" baseItem="0"/>
  </dataFields>
  <chartFormats count="2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Order ID"/>
    <pivotHierarchy dragToData="1"/>
    <pivotHierarchy dragToData="1"/>
    <pivotHierarchy dragToData="1" caption="Distinct Count of Product"/>
    <pivotHierarchy dragToData="1" caption="Distinct Count of Order ID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12">
      <autoFilter ref="A1">
        <filterColumn colId="0">
          <top10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3F615B-6B83-42C4-BD0A-B5136E457397}" name="PivotTable8" cacheId="3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5">
  <location ref="G22:H28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2"/>
    </i>
    <i>
      <x v="3"/>
    </i>
    <i>
      <x v="4"/>
    </i>
    <i>
      <x/>
    </i>
    <i>
      <x v="1"/>
    </i>
    <i t="grand">
      <x/>
    </i>
  </rowItems>
  <colItems count="1">
    <i/>
  </colItems>
  <dataFields count="1">
    <dataField name="Sum of Sales" fld="1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Order ID"/>
    <pivotHierarchy dragToData="1"/>
    <pivotHierarchy dragToData="1"/>
    <pivotHierarchy dragToData="1" caption="Distinct Count of Product"/>
    <pivotHierarchy dragToData="1" caption="Distinct Count of Order ID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5" iMeasureHier="12">
      <autoFilter ref="A1">
        <filterColumn colId="0">
          <top10 top="0"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836669-FCEE-45B5-85DF-13BA54619D7A}" name="PivotTable9" cacheId="2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1">
  <location ref="G30:H40" firstHeaderRow="1" firstDataRow="1" firstDataCol="1"/>
  <pivotFields count="3">
    <pivotField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Row" allDrilled="1" subtotalTop="0" showAll="0" sortType="descending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10">
    <i>
      <x v="7"/>
    </i>
    <i>
      <x v="4"/>
    </i>
    <i>
      <x v="5"/>
    </i>
    <i>
      <x v="2"/>
    </i>
    <i>
      <x/>
    </i>
    <i>
      <x v="3"/>
    </i>
    <i>
      <x v="8"/>
    </i>
    <i>
      <x v="6"/>
    </i>
    <i>
      <x v="1"/>
    </i>
    <i t="grand">
      <x/>
    </i>
  </rowItems>
  <colItems count="1">
    <i/>
  </colItems>
  <dataFields count="1">
    <dataField name="Sum of Sales" fld="1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Order ID"/>
    <pivotHierarchy dragToData="1"/>
    <pivotHierarchy dragToData="1"/>
    <pivotHierarchy dragToData="1" caption="Distinct Count of Product"/>
    <pivotHierarchy dragToData="1" caption="Distinct Count of Order ID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5" iMeasureHier="12">
      <autoFilter ref="A1">
        <filterColumn colId="0">
          <top10 top="0" val="5" filterVal="5"/>
        </filterColumn>
      </autoFilter>
    </filter>
  </filters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11AD8E-1845-4082-93F3-462ADE85D29A}" name="PivotTable3" cacheId="7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C8:C9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Quantity Ordered" fld="0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Order ID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5F3F59-AA14-4621-BEEB-8CC2233D68C1}" name="PivotTable5" cacheId="5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C14:C15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Num Of Customers" fld="0" subtotal="count" baseField="0" baseItem="2006278847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Order ID"/>
    <pivotHierarchy dragToData="1"/>
    <pivotHierarchy dragToData="1"/>
    <pivotHierarchy dragToData="1" caption="Distinct Count of Product"/>
    <pivotHierarchy dragToData="1" caption="Num Of Customers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88FF82-D32F-4605-B60F-9B77B7CA815E}" name="PivotTable10" cacheId="1" applyNumberFormats="0" applyBorderFormats="0" applyFontFormats="0" applyPatternFormats="0" applyAlignmentFormats="0" applyWidthHeightFormats="1" dataCaption="Values" updatedVersion="8" minRefreshableVersion="3" showDrill="0" useAutoFormatting="1" subtotalHiddenItems="1" itemPrintTitles="1" createdVersion="8" indent="0" showHeaders="0" outline="1" outlineData="1" multipleFieldFilters="0">
  <location ref="J2:K27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</pivotFields>
  <rowFields count="1">
    <field x="1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Items count="1">
    <i/>
  </colItems>
  <dataFields count="1">
    <dataField name="Sum of Sales" fld="0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3F3039-8235-47FA-9BD3-36191400BE41}" name="PivotTable6" cacheId="10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3">
  <location ref="G2:H12" firstHeaderRow="1" firstDataRow="1" firstDataCol="1"/>
  <pivotFields count="2">
    <pivotField axis="axisRow" allDrilled="1" subtotalTop="0" showAll="0" sortType="ascending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0">
    <i>
      <x v="1"/>
    </i>
    <i>
      <x v="6"/>
    </i>
    <i>
      <x v="8"/>
    </i>
    <i>
      <x v="3"/>
    </i>
    <i>
      <x/>
    </i>
    <i>
      <x v="2"/>
    </i>
    <i>
      <x v="5"/>
    </i>
    <i>
      <x v="4"/>
    </i>
    <i>
      <x v="7"/>
    </i>
    <i t="grand">
      <x/>
    </i>
  </rowItems>
  <colItems count="1">
    <i/>
  </colItems>
  <dataFields count="1">
    <dataField name="Sum of Sales" fld="1" baseField="0" baseItem="0"/>
  </dataFields>
  <chartFormats count="2">
    <chartFormat chart="1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Order ID"/>
    <pivotHierarchy dragToData="1"/>
    <pivotHierarchy dragToData="1"/>
    <pivotHierarchy dragToData="1" caption="Distinct Count of Product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9EEBD7-2949-4E52-AD49-BA915AA29C6D}" name="PivotTable11" cacheId="0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3">
  <location ref="J29:K42" firstHeaderRow="1" firstDataRow="1" firstDataCol="1"/>
  <pivotFields count="2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Sum of Sales" fld="1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Order ID"/>
    <pivotHierarchy dragToData="1"/>
    <pivotHierarchy dragToData="1"/>
    <pivotHierarchy dragToData="1" caption="Distinct Count of Product"/>
    <pivotHierarchy dragToData="1" caption="Num Of Customers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AAAEE3-6580-4AD5-9861-B6776060F6A8}" name="PivotTable4" cacheId="6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C11:C1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Product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Order ID"/>
    <pivotHierarchy dragToData="1"/>
    <pivotHierarchy dragToData="1"/>
    <pivotHierarchy dragToData="1" caption="Distinct Count of Product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94F23B-5922-4B75-A422-47C4640BB828}" name="PivotTable2" cacheId="8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C5:C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Count of Order ID" fld="0" subtotal="count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Order ID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Sales"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EB1998-2210-466F-B9A7-8C73A8BE590E}">
  <dimension ref="B3:I6"/>
  <sheetViews>
    <sheetView workbookViewId="0">
      <selection activeCell="F8" sqref="F8"/>
    </sheetView>
  </sheetViews>
  <sheetFormatPr defaultRowHeight="14.4" x14ac:dyDescent="0.55000000000000004"/>
  <cols>
    <col min="3" max="3" width="14" bestFit="1" customWidth="1"/>
    <col min="6" max="6" width="24.26171875" bestFit="1" customWidth="1"/>
    <col min="9" max="9" width="19.9453125" bestFit="1" customWidth="1"/>
  </cols>
  <sheetData>
    <row r="3" spans="2:9" x14ac:dyDescent="0.55000000000000004">
      <c r="B3">
        <v>1</v>
      </c>
      <c r="C3" t="s">
        <v>0</v>
      </c>
      <c r="E3">
        <v>1</v>
      </c>
      <c r="F3" t="s">
        <v>4</v>
      </c>
      <c r="H3">
        <v>1</v>
      </c>
      <c r="I3" t="s">
        <v>7</v>
      </c>
    </row>
    <row r="4" spans="2:9" x14ac:dyDescent="0.55000000000000004">
      <c r="B4">
        <v>2</v>
      </c>
      <c r="C4" t="s">
        <v>1</v>
      </c>
      <c r="E4">
        <v>2</v>
      </c>
      <c r="F4" t="s">
        <v>5</v>
      </c>
      <c r="H4">
        <v>2</v>
      </c>
      <c r="I4" t="s">
        <v>8</v>
      </c>
    </row>
    <row r="5" spans="2:9" x14ac:dyDescent="0.55000000000000004">
      <c r="B5">
        <v>3</v>
      </c>
      <c r="C5" t="s">
        <v>2</v>
      </c>
      <c r="E5">
        <v>3</v>
      </c>
      <c r="F5" t="s">
        <v>6</v>
      </c>
      <c r="H5">
        <v>3</v>
      </c>
      <c r="I5" t="s">
        <v>9</v>
      </c>
    </row>
    <row r="6" spans="2:9" x14ac:dyDescent="0.55000000000000004">
      <c r="B6">
        <v>4</v>
      </c>
      <c r="C6" t="s">
        <v>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1CD18C-BD98-4B36-BB6D-8C5444756442}">
  <dimension ref="B2:K42"/>
  <sheetViews>
    <sheetView tabSelected="1" topLeftCell="E15" workbookViewId="0">
      <selection activeCell="H33" sqref="H33"/>
    </sheetView>
  </sheetViews>
  <sheetFormatPr defaultRowHeight="14.4" x14ac:dyDescent="0.55000000000000004"/>
  <cols>
    <col min="3" max="3" width="16.1015625" bestFit="1" customWidth="1"/>
    <col min="7" max="7" width="12.1015625" bestFit="1" customWidth="1"/>
    <col min="8" max="8" width="11.68359375" bestFit="1" customWidth="1"/>
    <col min="10" max="10" width="14.9453125" bestFit="1" customWidth="1"/>
    <col min="11" max="1814" width="15.3671875" bestFit="1" customWidth="1"/>
    <col min="1815" max="1815" width="10.3671875" bestFit="1" customWidth="1"/>
    <col min="1816" max="3379" width="15.3671875" bestFit="1" customWidth="1"/>
    <col min="3380" max="3380" width="10.3671875" bestFit="1" customWidth="1"/>
    <col min="3381" max="5730" width="15.3671875" bestFit="1" customWidth="1"/>
    <col min="5731" max="5731" width="10.3671875" bestFit="1" customWidth="1"/>
    <col min="5732" max="10406" width="15.3671875" bestFit="1" customWidth="1"/>
    <col min="10407" max="10407" width="10.3671875" bestFit="1" customWidth="1"/>
    <col min="10408" max="11792" width="15.3671875" bestFit="1" customWidth="1"/>
    <col min="11793" max="11793" width="10.3671875" bestFit="1" customWidth="1"/>
    <col min="11794" max="16384" width="15.3671875" bestFit="1" customWidth="1"/>
  </cols>
  <sheetData>
    <row r="2" spans="2:11" x14ac:dyDescent="0.55000000000000004">
      <c r="B2">
        <v>1</v>
      </c>
      <c r="C2" t="s">
        <v>10</v>
      </c>
      <c r="F2">
        <v>1</v>
      </c>
      <c r="G2" s="1" t="s">
        <v>13</v>
      </c>
      <c r="H2" t="s">
        <v>10</v>
      </c>
      <c r="I2">
        <v>1</v>
      </c>
      <c r="K2" t="s">
        <v>10</v>
      </c>
    </row>
    <row r="3" spans="2:11" x14ac:dyDescent="0.55000000000000004">
      <c r="C3">
        <v>34492035.969999999</v>
      </c>
      <c r="E3">
        <f>GETPIVOTDATA("[Measures].[Sum of Sales]",$C$2)</f>
        <v>34492035.969999999</v>
      </c>
      <c r="G3" s="2" t="s">
        <v>27</v>
      </c>
      <c r="H3">
        <v>1819581.7499999993</v>
      </c>
      <c r="J3" s="2">
        <v>0</v>
      </c>
      <c r="K3">
        <v>713721.26999999979</v>
      </c>
    </row>
    <row r="4" spans="2:11" x14ac:dyDescent="0.55000000000000004">
      <c r="G4" s="2" t="s">
        <v>32</v>
      </c>
      <c r="H4">
        <v>2320490.6099999989</v>
      </c>
      <c r="J4" s="2">
        <v>1</v>
      </c>
      <c r="K4">
        <v>460866.87999999971</v>
      </c>
    </row>
    <row r="5" spans="2:11" x14ac:dyDescent="0.55000000000000004">
      <c r="B5">
        <v>2</v>
      </c>
      <c r="C5" t="s">
        <v>11</v>
      </c>
      <c r="G5" s="2" t="s">
        <v>34</v>
      </c>
      <c r="H5">
        <v>2747755.48</v>
      </c>
      <c r="J5" s="2">
        <v>2</v>
      </c>
      <c r="K5">
        <v>234851.44000000015</v>
      </c>
    </row>
    <row r="6" spans="2:11" x14ac:dyDescent="0.55000000000000004">
      <c r="C6">
        <v>185950</v>
      </c>
      <c r="E6">
        <f>GETPIVOTDATA("[Measures].[Count of Order ID]",$C$5)</f>
        <v>185950</v>
      </c>
      <c r="G6" s="2" t="s">
        <v>29</v>
      </c>
      <c r="H6">
        <v>2767975.3999999994</v>
      </c>
      <c r="J6" s="2">
        <v>3</v>
      </c>
      <c r="K6">
        <v>145757.89000000001</v>
      </c>
    </row>
    <row r="7" spans="2:11" x14ac:dyDescent="0.55000000000000004">
      <c r="G7" s="2" t="s">
        <v>26</v>
      </c>
      <c r="H7">
        <v>2795498.5799999996</v>
      </c>
      <c r="J7" s="2">
        <v>4</v>
      </c>
      <c r="K7">
        <v>162661.00999999998</v>
      </c>
    </row>
    <row r="8" spans="2:11" x14ac:dyDescent="0.55000000000000004">
      <c r="B8">
        <v>3</v>
      </c>
      <c r="C8" t="s">
        <v>12</v>
      </c>
      <c r="G8" s="2" t="s">
        <v>28</v>
      </c>
      <c r="H8">
        <v>3661642.0100000002</v>
      </c>
      <c r="J8" s="2">
        <v>5</v>
      </c>
      <c r="K8">
        <v>230679.82000000007</v>
      </c>
    </row>
    <row r="9" spans="2:11" x14ac:dyDescent="0.55000000000000004">
      <c r="C9">
        <v>209079</v>
      </c>
      <c r="E9">
        <f>GETPIVOTDATA("[Measures].[Sum of Quantity Ordered]",$C$8)</f>
        <v>209079</v>
      </c>
      <c r="G9" s="2" t="s">
        <v>31</v>
      </c>
      <c r="H9">
        <v>4664317.4300000072</v>
      </c>
      <c r="J9" s="2">
        <v>6</v>
      </c>
      <c r="K9">
        <v>448112.99999999983</v>
      </c>
    </row>
    <row r="10" spans="2:11" x14ac:dyDescent="0.55000000000000004">
      <c r="G10" s="2" t="s">
        <v>30</v>
      </c>
      <c r="H10">
        <v>5452570.8000000073</v>
      </c>
      <c r="J10" s="2">
        <v>7</v>
      </c>
      <c r="K10">
        <v>744854.11999999965</v>
      </c>
    </row>
    <row r="11" spans="2:11" x14ac:dyDescent="0.55000000000000004">
      <c r="B11">
        <v>4</v>
      </c>
      <c r="C11" t="s">
        <v>25</v>
      </c>
      <c r="G11" s="2" t="s">
        <v>33</v>
      </c>
      <c r="H11">
        <v>8262203.9100000151</v>
      </c>
      <c r="J11" s="2">
        <v>8</v>
      </c>
      <c r="K11">
        <v>1192348.969999999</v>
      </c>
    </row>
    <row r="12" spans="2:11" x14ac:dyDescent="0.55000000000000004">
      <c r="C12">
        <v>19</v>
      </c>
      <c r="E12">
        <f>GETPIVOTDATA("[Measures].[Distinct Count of Product]",$C$11)</f>
        <v>19</v>
      </c>
      <c r="G12" s="2" t="s">
        <v>24</v>
      </c>
      <c r="H12">
        <v>34492035.969999999</v>
      </c>
      <c r="J12" s="2">
        <v>9</v>
      </c>
      <c r="K12">
        <v>1639030.5799999998</v>
      </c>
    </row>
    <row r="13" spans="2:11" x14ac:dyDescent="0.55000000000000004">
      <c r="J13" s="2">
        <v>10</v>
      </c>
      <c r="K13">
        <v>1944286.7699999991</v>
      </c>
    </row>
    <row r="14" spans="2:11" x14ac:dyDescent="0.55000000000000004">
      <c r="B14">
        <v>5</v>
      </c>
      <c r="C14" t="s">
        <v>35</v>
      </c>
      <c r="F14">
        <v>2</v>
      </c>
      <c r="G14" s="1" t="s">
        <v>13</v>
      </c>
      <c r="H14" t="s">
        <v>10</v>
      </c>
      <c r="J14" s="2">
        <v>11</v>
      </c>
      <c r="K14">
        <v>2300610.2399999993</v>
      </c>
    </row>
    <row r="15" spans="2:11" x14ac:dyDescent="0.55000000000000004">
      <c r="C15">
        <v>178437</v>
      </c>
      <c r="E15">
        <f>GETPIVOTDATA("[Measures].[Distinct Count of Order ID]",$C$14)</f>
        <v>178437</v>
      </c>
      <c r="G15" s="2" t="s">
        <v>20</v>
      </c>
      <c r="H15">
        <v>8037600</v>
      </c>
      <c r="J15" s="2">
        <v>12</v>
      </c>
      <c r="K15">
        <v>2316821.3400000008</v>
      </c>
    </row>
    <row r="16" spans="2:11" x14ac:dyDescent="0.55000000000000004">
      <c r="G16" s="2" t="s">
        <v>18</v>
      </c>
      <c r="H16">
        <v>4794300</v>
      </c>
      <c r="J16" s="2">
        <v>13</v>
      </c>
      <c r="K16">
        <v>2155389.7999999998</v>
      </c>
    </row>
    <row r="17" spans="6:11" x14ac:dyDescent="0.55000000000000004">
      <c r="G17" s="2" t="s">
        <v>21</v>
      </c>
      <c r="H17">
        <v>4129958.6999999997</v>
      </c>
      <c r="J17" s="2">
        <v>14</v>
      </c>
      <c r="K17">
        <v>2083672.7300000004</v>
      </c>
    </row>
    <row r="18" spans="6:11" x14ac:dyDescent="0.55000000000000004">
      <c r="G18" s="2" t="s">
        <v>17</v>
      </c>
      <c r="H18">
        <v>3319200</v>
      </c>
      <c r="J18" s="2">
        <v>15</v>
      </c>
      <c r="K18">
        <v>1941549.600000001</v>
      </c>
    </row>
    <row r="19" spans="6:11" x14ac:dyDescent="0.55000000000000004">
      <c r="G19" s="2" t="s">
        <v>14</v>
      </c>
      <c r="H19">
        <v>2435097.5599999996</v>
      </c>
      <c r="J19" s="2">
        <v>16</v>
      </c>
      <c r="K19">
        <v>1904601.309999998</v>
      </c>
    </row>
    <row r="20" spans="6:11" x14ac:dyDescent="0.55000000000000004">
      <c r="G20" s="2" t="s">
        <v>24</v>
      </c>
      <c r="H20">
        <v>22716156.260000002</v>
      </c>
      <c r="J20" s="2">
        <v>17</v>
      </c>
      <c r="K20">
        <v>2129361.6100000003</v>
      </c>
    </row>
    <row r="21" spans="6:11" x14ac:dyDescent="0.55000000000000004">
      <c r="J21" s="2">
        <v>18</v>
      </c>
      <c r="K21">
        <v>2219348.2999999998</v>
      </c>
    </row>
    <row r="22" spans="6:11" x14ac:dyDescent="0.55000000000000004">
      <c r="G22" s="1" t="s">
        <v>13</v>
      </c>
      <c r="H22" t="s">
        <v>10</v>
      </c>
      <c r="J22" s="2">
        <v>19</v>
      </c>
      <c r="K22">
        <v>2412938.54</v>
      </c>
    </row>
    <row r="23" spans="6:11" x14ac:dyDescent="0.55000000000000004">
      <c r="G23" s="2" t="s">
        <v>19</v>
      </c>
      <c r="H23">
        <v>347094.14999999985</v>
      </c>
      <c r="J23" s="2">
        <v>20</v>
      </c>
      <c r="K23">
        <v>2281716.2399999998</v>
      </c>
    </row>
    <row r="24" spans="6:11" x14ac:dyDescent="0.55000000000000004">
      <c r="G24" s="2" t="s">
        <v>22</v>
      </c>
      <c r="H24">
        <v>286501.24999999988</v>
      </c>
      <c r="J24" s="2">
        <v>21</v>
      </c>
      <c r="K24">
        <v>2042000.86</v>
      </c>
    </row>
    <row r="25" spans="6:11" x14ac:dyDescent="0.55000000000000004">
      <c r="G25" s="2" t="s">
        <v>23</v>
      </c>
      <c r="H25">
        <v>246478.42999999991</v>
      </c>
      <c r="J25" s="2">
        <v>22</v>
      </c>
      <c r="K25">
        <v>1607549.2100000002</v>
      </c>
    </row>
    <row r="26" spans="6:11" x14ac:dyDescent="0.55000000000000004">
      <c r="G26" s="2" t="s">
        <v>15</v>
      </c>
      <c r="H26">
        <v>106118.39999999998</v>
      </c>
      <c r="J26" s="2">
        <v>23</v>
      </c>
      <c r="K26">
        <v>1179304.44</v>
      </c>
    </row>
    <row r="27" spans="6:11" x14ac:dyDescent="0.55000000000000004">
      <c r="G27" s="2" t="s">
        <v>16</v>
      </c>
      <c r="H27">
        <v>92740.830000000016</v>
      </c>
      <c r="J27" s="2" t="s">
        <v>24</v>
      </c>
      <c r="K27">
        <v>34492035.969999999</v>
      </c>
    </row>
    <row r="28" spans="6:11" x14ac:dyDescent="0.55000000000000004">
      <c r="G28" s="2" t="s">
        <v>24</v>
      </c>
      <c r="H28">
        <v>1078933.0599999996</v>
      </c>
    </row>
    <row r="29" spans="6:11" x14ac:dyDescent="0.55000000000000004">
      <c r="I29">
        <v>2</v>
      </c>
      <c r="J29" s="1" t="s">
        <v>13</v>
      </c>
      <c r="K29" t="s">
        <v>10</v>
      </c>
    </row>
    <row r="30" spans="6:11" x14ac:dyDescent="0.55000000000000004">
      <c r="F30">
        <v>3</v>
      </c>
      <c r="G30" s="1" t="s">
        <v>13</v>
      </c>
      <c r="H30" t="s">
        <v>10</v>
      </c>
      <c r="J30" s="2">
        <v>1</v>
      </c>
      <c r="K30">
        <v>1822256.73</v>
      </c>
    </row>
    <row r="31" spans="6:11" x14ac:dyDescent="0.55000000000000004">
      <c r="G31" s="2" t="s">
        <v>33</v>
      </c>
      <c r="H31">
        <v>8262203.9100000151</v>
      </c>
      <c r="J31" s="2">
        <v>2</v>
      </c>
      <c r="K31">
        <v>2202022.42</v>
      </c>
    </row>
    <row r="32" spans="6:11" x14ac:dyDescent="0.55000000000000004">
      <c r="G32" s="2" t="s">
        <v>30</v>
      </c>
      <c r="H32">
        <v>5452570.8000000073</v>
      </c>
      <c r="J32" s="2">
        <v>3</v>
      </c>
      <c r="K32">
        <v>2807100.3800000004</v>
      </c>
    </row>
    <row r="33" spans="7:11" x14ac:dyDescent="0.55000000000000004">
      <c r="G33" s="2" t="s">
        <v>31</v>
      </c>
      <c r="H33">
        <v>4664317.4300000072</v>
      </c>
      <c r="J33" s="2">
        <v>4</v>
      </c>
      <c r="K33">
        <v>3390670.24</v>
      </c>
    </row>
    <row r="34" spans="7:11" x14ac:dyDescent="0.55000000000000004">
      <c r="G34" s="2" t="s">
        <v>28</v>
      </c>
      <c r="H34">
        <v>3661642.0100000002</v>
      </c>
      <c r="J34" s="2">
        <v>5</v>
      </c>
      <c r="K34">
        <v>3152606.7500000005</v>
      </c>
    </row>
    <row r="35" spans="7:11" x14ac:dyDescent="0.55000000000000004">
      <c r="G35" s="2" t="s">
        <v>26</v>
      </c>
      <c r="H35">
        <v>2795498.5799999996</v>
      </c>
      <c r="J35" s="2">
        <v>6</v>
      </c>
      <c r="K35">
        <v>2577802.2599999998</v>
      </c>
    </row>
    <row r="36" spans="7:11" x14ac:dyDescent="0.55000000000000004">
      <c r="G36" s="2" t="s">
        <v>29</v>
      </c>
      <c r="H36">
        <v>2767975.3999999994</v>
      </c>
      <c r="J36" s="2">
        <v>7</v>
      </c>
      <c r="K36">
        <v>2647775.7599999998</v>
      </c>
    </row>
    <row r="37" spans="7:11" x14ac:dyDescent="0.55000000000000004">
      <c r="G37" s="2" t="s">
        <v>34</v>
      </c>
      <c r="H37">
        <v>2747755.48</v>
      </c>
      <c r="J37" s="2">
        <v>8</v>
      </c>
      <c r="K37">
        <v>2244467.8799999985</v>
      </c>
    </row>
    <row r="38" spans="7:11" x14ac:dyDescent="0.55000000000000004">
      <c r="G38" s="2" t="s">
        <v>32</v>
      </c>
      <c r="H38">
        <v>2320490.6099999989</v>
      </c>
      <c r="J38" s="2">
        <v>9</v>
      </c>
      <c r="K38">
        <v>2097560.1300000008</v>
      </c>
    </row>
    <row r="39" spans="7:11" x14ac:dyDescent="0.55000000000000004">
      <c r="G39" s="2" t="s">
        <v>27</v>
      </c>
      <c r="H39">
        <v>1819581.7499999993</v>
      </c>
      <c r="J39" s="2">
        <v>10</v>
      </c>
      <c r="K39">
        <v>3736726.8799999994</v>
      </c>
    </row>
    <row r="40" spans="7:11" x14ac:dyDescent="0.55000000000000004">
      <c r="G40" s="2" t="s">
        <v>24</v>
      </c>
      <c r="H40">
        <v>34492035.969999999</v>
      </c>
      <c r="J40" s="2">
        <v>11</v>
      </c>
      <c r="K40">
        <v>3199603.2</v>
      </c>
    </row>
    <row r="41" spans="7:11" x14ac:dyDescent="0.55000000000000004">
      <c r="J41" s="2">
        <v>12</v>
      </c>
      <c r="K41">
        <v>4613443.3400000082</v>
      </c>
    </row>
    <row r="42" spans="7:11" x14ac:dyDescent="0.55000000000000004">
      <c r="J42" s="2" t="s">
        <v>24</v>
      </c>
      <c r="K42">
        <v>34492035.969999999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0077CE-5B5B-4E18-AD80-C0FE1AD11DF8}">
  <dimension ref="A1"/>
  <sheetViews>
    <sheetView showGridLines="0" topLeftCell="B1" zoomScale="90" zoomScaleNormal="90" workbookViewId="0">
      <selection activeCell="U21" sqref="U21"/>
    </sheetView>
  </sheetViews>
  <sheetFormatPr defaultRowHeight="14.4" x14ac:dyDescent="0.55000000000000004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L A E A A B Q S w M E F A A C A A g A K K E 0 V / / V o A i l A A A A 9 g A A A B I A H A B D b 2 5 m a W c v U G F j a 2 F n Z S 5 4 b W w g o h g A K K A U A A A A A A A A A A A A A A A A A A A A A A A A A A A A h Y + x C s I w G I R f p W R v k s Z F y t 9 0 E H G x I A j i G t L Y h r a p J K n p u z n 4 S L 6 C F a 2 6 O d 7 d d 3 B 3 v 9 4 g H 7 s 2 u i j r d G 8 y l G C K I m V k X 2 p T Z W j w p 3 i J c g 4 7 I R t R q W i C j U t H p z N U e 3 9 O C Q k h 4 L D A v a 0 I o z Q h x 2 K 7 l 7 X q R K y N 8 8 J I h T 6 t 8 n 8 L c T i 8 x n C G E 0 Y x Y w x T I L M J h T Z f g E 1 7 n + m P C a u h 9 Y N V X N h 4 v Q E y S y D v D / w B U E s D B B Q A A g A I A C i h N F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o o T R X e q l P S q k B A A C 1 A w A A E w A c A E Z v c m 1 1 b G F z L 1 N l Y 3 R p b 2 4 x L m 0 g o h g A K K A U A A A A A A A A A A A A A A A A A A A A A A A A A A A A d Z J N b 6 M w E I b v k f I f L H o h k o W U a r e H r T h U k C r R 9 p v s q f T g 4 m m x 1 t i V P U S N o v z 3 n Q S y h I Z y w c z r e W f m G T w U q K x h W f O e X o 5 H 4 5 E v h Q P J M q H B s 5 h p w P G I 0 Z P Z 2 h V A k c S v o t Q W d Q U G w 2 u l I U q s Q f r w Y Z D 8 y v 9 4 c D 5 f z p L 5 3 X 2 e g v + L 9 i N P B Q o P y G 7 B q e z 3 4 u Y m b / x 3 8 a j w q 2 D C n 1 P Q q l I I L g 5 4 w F l i d V 0 Z H 0 + n n M 1 M Y a U y 7 / H 0 / O c F Z 4 + 1 R c h w r S H u j t G d N f A y 4 U 2 3 Z 8 G D s x V p k s 1 B S G o p o N a X 4 p U u t k o b D 5 v B O H t u 4 1 d a Z 4 X Q w v k Y X X 1 s m Z T C v J P j c v 0 B n d 3 S C e P f r K u a j n e i D w f q 8 8 0 m o L k W B i 9 + R L t b W 8 4 2 w b 0 j k S 3 S U 4 U M Z F 0 g C U g h h v C J + / h j L Q w q X L N 9 K s i h T E W b m o m i P C S b u n o F d 1 S Q w M N B l H R G V b W 5 B K O k X b E r K R 1 4 f 1 L + l p Z d n t b c 7 3 O g X E K d n n j M C X n f Y t t R f o L K r o h b + w N 0 o B u h D Y d f 1 s E J b s / E N n S G b P Z S 5 / O 1 I O 9 t 5 W g P Q + j 7 s P 9 j 6 G M + U B i i e 4 D R g t 1 O x i N l v h / j 8 h 9 Q S w E C L Q A U A A I A C A A o o T R X / 9 W g C K U A A A D 2 A A A A E g A A A A A A A A A A A A A A A A A A A A A A Q 2 9 u Z m l n L 1 B h Y 2 t h Z 2 U u e G 1 s U E s B A i 0 A F A A C A A g A K K E 0 V w / K 6 a u k A A A A 6 Q A A A B M A A A A A A A A A A A A A A A A A 8 Q A A A F t D b 2 5 0 Z W 5 0 X 1 R 5 c G V z X S 5 4 b W x Q S w E C L Q A U A A I A C A A o o T R X e q l P S q k B A A C 1 A w A A E w A A A A A A A A A A A A A A A A D i A Q A A R m 9 y b X V s Y X M v U 2 V j d G l v b j E u b V B L B Q Y A A A A A A w A D A M I A A A D Y A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u D g A A A A A A A E w O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W 5 h b H l z a W 5 n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T k 1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M F Q x N j o 1 N T o 1 N y 4 0 N T M w N z M 2 W i I g L z 4 8 R W 5 0 c n k g V H l w Z T 0 i R m l s b E N v b H V t b l R 5 c G V z I i B W Y W x 1 Z T 0 i c 0 F 3 W U R C U V V I Q m d Z R E F 3 P T 0 i I C 8 + P E V u d H J 5 I F R 5 c G U 9 I k Z p b G x D b 2 x 1 b W 5 O Y W 1 l c y I g V m F s d W U 9 I n N b J n F 1 b 3 Q 7 T 3 J k Z X I g S U Q m c X V v d D s s J n F 1 b 3 Q 7 U H J v Z H V j d C Z x d W 9 0 O y w m c X V v d D t R d W F u d G l 0 e S B P c m R l c m V k J n F 1 b 3 Q 7 L C Z x d W 9 0 O 1 B y a W N l I E V h Y 2 g m c X V v d D s s J n F 1 b 3 Q 7 U 2 F s Z X M m c X V v d D s s J n F 1 b 3 Q 7 T 3 J k Z X I g R G F 0 Z S Z x d W 9 0 O y w m c X V v d D t D a X R 5 J n F 1 b 3 Q 7 L C Z x d W 9 0 O 1 B 1 c m N o Y X N l I E F k Z H J l c 3 M m c X V v d D s s J n F 1 b 3 Q 7 S G 9 1 c i Z x d W 9 0 O y w m c X V v d D t N b 2 5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D a G F u Z 2 V k I F R 5 c G U u e 0 9 y Z G V y I E l E L D F 9 J n F 1 b 3 Q 7 L C Z x d W 9 0 O 1 N l Y 3 R p b 2 4 x L 1 N h b G V z L 0 N o Y W 5 n Z W Q g V H l w Z S 5 7 U H J v Z H V j d C w y f S Z x d W 9 0 O y w m c X V v d D t T Z W N 0 a W 9 u M S 9 T Y W x l c y 9 D a G F u Z 2 V k I F R 5 c G U u e 1 F 1 Y W 5 0 a X R 5 I E 9 y Z G V y Z W Q s M 3 0 m c X V v d D s s J n F 1 b 3 Q 7 U 2 V j d G l v b j E v U 2 F s Z X M v Q 2 h h b m d l Z C B U e X B l L n t Q c m l j Z S B F Y W N o L D R 9 J n F 1 b 3 Q 7 L C Z x d W 9 0 O 1 N l Y 3 R p b 2 4 x L 1 N h b G V z L 0 N o Y W 5 n Z W Q g V H l w Z S 5 7 U 2 F s Z X M s O H 0 m c X V v d D s s J n F 1 b 3 Q 7 U 2 V j d G l v b j E v U 2 F s Z X M v Q 2 h h b m d l Z C B U e X B l L n t P c m R l c i B E Y X R l L D V 9 J n F 1 b 3 Q 7 L C Z x d W 9 0 O 1 N l Y 3 R p b 2 4 x L 1 N h b G V z L 0 N o Y W 5 n Z W Q g V H l w Z S 5 7 Q 2 l 0 e S w 5 f S Z x d W 9 0 O y w m c X V v d D t T Z W N 0 a W 9 u M S 9 T Y W x l c y 9 D a G F u Z 2 V k I F R 5 c G U u e 1 B 1 c m N o Y X N l I E F k Z H J l c 3 M s N n 0 m c X V v d D s s J n F 1 b 3 Q 7 U 2 V j d G l v b j E v U 2 F s Z X M v Q 2 h h b m d l Z C B U e X B l L n t I b 3 V y L D E w f S Z x d W 9 0 O y w m c X V v d D t T Z W N 0 a W 9 u M S 9 T Y W x l c y 9 D a G F u Z 2 V k I F R 5 c G U u e 0 1 v b n R o L D d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T Y W x l c y 9 D a G F u Z 2 V k I F R 5 c G U u e 0 9 y Z G V y I E l E L D F 9 J n F 1 b 3 Q 7 L C Z x d W 9 0 O 1 N l Y 3 R p b 2 4 x L 1 N h b G V z L 0 N o Y W 5 n Z W Q g V H l w Z S 5 7 U H J v Z H V j d C w y f S Z x d W 9 0 O y w m c X V v d D t T Z W N 0 a W 9 u M S 9 T Y W x l c y 9 D a G F u Z 2 V k I F R 5 c G U u e 1 F 1 Y W 5 0 a X R 5 I E 9 y Z G V y Z W Q s M 3 0 m c X V v d D s s J n F 1 b 3 Q 7 U 2 V j d G l v b j E v U 2 F s Z X M v Q 2 h h b m d l Z C B U e X B l L n t Q c m l j Z S B F Y W N o L D R 9 J n F 1 b 3 Q 7 L C Z x d W 9 0 O 1 N l Y 3 R p b 2 4 x L 1 N h b G V z L 0 N o Y W 5 n Z W Q g V H l w Z S 5 7 U 2 F s Z X M s O H 0 m c X V v d D s s J n F 1 b 3 Q 7 U 2 V j d G l v b j E v U 2 F s Z X M v Q 2 h h b m d l Z C B U e X B l L n t P c m R l c i B E Y X R l L D V 9 J n F 1 b 3 Q 7 L C Z x d W 9 0 O 1 N l Y 3 R p b 2 4 x L 1 N h b G V z L 0 N o Y W 5 n Z W Q g V H l w Z S 5 7 Q 2 l 0 e S w 5 f S Z x d W 9 0 O y w m c X V v d D t T Z W N 0 a W 9 u M S 9 T Y W x l c y 9 D a G F u Z 2 V k I F R 5 c G U u e 1 B 1 c m N o Y X N l I E F k Z H J l c 3 M s N n 0 m c X V v d D s s J n F 1 b 3 Q 7 U 2 V j d G l v b j E v U 2 F s Z X M v Q 2 h h b m d l Z C B U e X B l L n t I b 3 V y L D E w f S Z x d W 9 0 O y w m c X V v d D t T Z W N 0 a W 9 u M S 9 T Y W x l c y 9 D a G F u Z 2 V k I F R 5 c G U u e 0 1 v b n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m V v c m R l c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1 / 2 t z C e m 2 T b W U N m 8 F j w Z T A A A A A A I A A A A A A B B m A A A A A Q A A I A A A A E f T t P C I S / H M F 4 2 O c 8 x 8 N F P r 4 D s e j t f Y W W P f 2 L E D 5 I N q A A A A A A 6 A A A A A A g A A I A A A A L H t 7 v + z y S w 1 J F 4 v l T K C j G l T 1 T h t V n K V I B K r V 3 J 7 m e y F U A A A A G N B I K E R v J / Q 8 E d Q X T s 5 w 3 n 2 l C + O P j b W X K O O N N s Y c m e y k u L D q M 9 2 H q M V h / 6 H w 6 b F G R c N 6 1 B d J J K 4 G o N J Y + 1 x M t z Z S w f Q V m S j H h h f S v N D d X 1 x Q A A A A I f f 5 X h v o 3 e B G T M w h 3 3 7 n E T o w s 1 c R R B 9 h n s / j 4 d 4 1 t A n x W 3 6 J / 2 6 Z o M Z K u Z s f 8 r Y M F i s 9 7 x k X r E i W 9 E N 3 T v V P M U = < / D a t a M a s h u p > 
</file>

<file path=customXml/itemProps1.xml><?xml version="1.0" encoding="utf-8"?>
<ds:datastoreItem xmlns:ds="http://schemas.openxmlformats.org/officeDocument/2006/customXml" ds:itemID="{F07F544A-158A-4FD0-ADF9-985A65A888B6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Questions</vt:lpstr>
      <vt:lpstr>Analysing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 salah</dc:creator>
  <cp:lastModifiedBy>mo salah</cp:lastModifiedBy>
  <dcterms:created xsi:type="dcterms:W3CDTF">2023-09-20T16:35:07Z</dcterms:created>
  <dcterms:modified xsi:type="dcterms:W3CDTF">2023-09-20T20:03:44Z</dcterms:modified>
</cp:coreProperties>
</file>